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CRP Kontrolle\MC434\DPH_10\Zielwert\"/>
    </mc:Choice>
  </mc:AlternateContent>
  <xr:revisionPtr revIDLastSave="0" documentId="13_ncr:1_{E615287C-AA05-402C-8E4D-5AEDD1925E10}" xr6:coauthVersionLast="47" xr6:coauthVersionMax="47" xr10:uidLastSave="{00000000-0000-0000-0000-000000000000}"/>
  <bookViews>
    <workbookView xWindow="6090" yWindow="1920" windowWidth="13035" windowHeight="6615" xr2:uid="{00000000-000D-0000-FFFF-FFFF00000000}"/>
  </bookViews>
  <sheets>
    <sheet name="Tabelle1" sheetId="1" r:id="rId1"/>
    <sheet name="Tabelle2" sheetId="2" state="hidden" r:id="rId2"/>
    <sheet name="Qualabtoleranzen&amp;Einheiten" sheetId="3" state="hidden" r:id="rId3"/>
  </sheets>
  <definedNames>
    <definedName name="_xlnm.Print_Area" localSheetId="0">Tabelle1!$A$1:$BC$109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AV79" i="1" a="1"/>
  <c r="AV79" i="1" s="1"/>
  <c r="AT83" i="1" s="1" a="1"/>
  <c r="AT83" i="1" s="1"/>
  <c r="A4" i="1"/>
  <c r="AK84" i="1"/>
  <c r="AT82" i="1"/>
  <c r="AY81" i="1" a="1"/>
  <c r="AY81" i="1" s="1"/>
  <c r="AN81" i="1" s="1"/>
  <c r="AK81" i="1"/>
  <c r="AY79" i="1"/>
  <c r="AL82" i="1" s="1"/>
  <c r="AX78" i="1"/>
  <c r="AX77" i="1"/>
  <c r="S84" i="1"/>
  <c r="AB82" i="1"/>
  <c r="AG81" i="1" a="1"/>
  <c r="AG81" i="1" s="1"/>
  <c r="V81" i="1" s="1"/>
  <c r="S81" i="1"/>
  <c r="AG79" i="1"/>
  <c r="T82" i="1" s="1"/>
  <c r="AB83" i="1" a="1"/>
  <c r="AB83" i="1" s="1"/>
  <c r="AF78" i="1"/>
  <c r="AF77" i="1"/>
  <c r="A84" i="1"/>
  <c r="J82" i="1"/>
  <c r="O81" i="1" a="1"/>
  <c r="O81" i="1" s="1"/>
  <c r="D81" i="1" s="1"/>
  <c r="A81" i="1"/>
  <c r="O79" i="1"/>
  <c r="B82" i="1" s="1"/>
  <c r="J83" i="1" a="1"/>
  <c r="J83" i="1" s="1"/>
  <c r="N77" i="1"/>
  <c r="AK48" i="1"/>
  <c r="AT46" i="1"/>
  <c r="AY45" i="1" a="1"/>
  <c r="AY45" i="1" s="1"/>
  <c r="AN45" i="1" s="1"/>
  <c r="AK45" i="1"/>
  <c r="AY43" i="1"/>
  <c r="AL46" i="1" s="1"/>
  <c r="AT47" i="1" a="1"/>
  <c r="AT47" i="1" s="1"/>
  <c r="AX41" i="1"/>
  <c r="S48" i="1"/>
  <c r="AB46" i="1"/>
  <c r="AG45" i="1" a="1"/>
  <c r="AG45" i="1" s="1"/>
  <c r="V45" i="1" s="1"/>
  <c r="S45" i="1"/>
  <c r="T46" i="1"/>
  <c r="AB47" i="1" a="1"/>
  <c r="AB47" i="1" s="1"/>
  <c r="AF41" i="1"/>
  <c r="A48" i="1"/>
  <c r="J46" i="1"/>
  <c r="O45" i="1" a="1"/>
  <c r="O45" i="1" s="1"/>
  <c r="D45" i="1" s="1"/>
  <c r="A45" i="1"/>
  <c r="O43" i="1"/>
  <c r="B46" i="1" s="1"/>
  <c r="J47" i="1" a="1"/>
  <c r="J47" i="1" s="1"/>
  <c r="N41" i="1"/>
  <c r="AK12" i="1"/>
  <c r="AT10" i="1"/>
  <c r="AY9" i="1" a="1"/>
  <c r="AY9" i="1" s="1"/>
  <c r="AN9" i="1" s="1"/>
  <c r="AK9" i="1"/>
  <c r="AY7" i="1"/>
  <c r="AL10" i="1" s="1"/>
  <c r="AT11" i="1" a="1"/>
  <c r="AT11" i="1" s="1"/>
  <c r="S12" i="1"/>
  <c r="AB10" i="1"/>
  <c r="AG9" i="1" a="1"/>
  <c r="AG9" i="1" s="1"/>
  <c r="V9" i="1" s="1"/>
  <c r="S9" i="1"/>
  <c r="T10" i="1"/>
  <c r="A9" i="1"/>
  <c r="O9" i="1" a="1"/>
  <c r="O9" i="1" s="1"/>
  <c r="D9" i="1" s="1"/>
  <c r="H47" i="1" l="1"/>
  <c r="J11" i="1" a="1"/>
  <c r="J11" i="1" s="1"/>
  <c r="D7" i="1"/>
  <c r="D47" i="1"/>
  <c r="P47" i="1"/>
  <c r="E843" i="2"/>
  <c r="AZ83" i="1"/>
  <c r="AV83" i="1"/>
  <c r="AX83" i="1"/>
  <c r="AR83" i="1"/>
  <c r="AN83" i="1"/>
  <c r="AP83" i="1"/>
  <c r="AH83" i="1"/>
  <c r="AD83" i="1"/>
  <c r="AF83" i="1"/>
  <c r="Z83" i="1"/>
  <c r="V83" i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E119" i="2" s="1"/>
  <c r="X47" i="1"/>
  <c r="N47" i="1"/>
  <c r="F47" i="1"/>
  <c r="L47" i="1"/>
  <c r="AZ11" i="1"/>
  <c r="AV11" i="1"/>
  <c r="AP11" i="1"/>
  <c r="AX11" i="1"/>
  <c r="AR11" i="1"/>
  <c r="AN11" i="1"/>
  <c r="E87" i="2" s="1"/>
  <c r="AH11" i="1"/>
  <c r="AD11" i="1"/>
  <c r="X11" i="1"/>
  <c r="AF11" i="1"/>
  <c r="Z11" i="1"/>
  <c r="V11" i="1"/>
  <c r="E48" i="2" s="1"/>
  <c r="AN79" i="1"/>
  <c r="V79" i="1"/>
  <c r="D79" i="1"/>
  <c r="AN43" i="1"/>
  <c r="V43" i="1"/>
  <c r="D43" i="1"/>
  <c r="AN7" i="1"/>
  <c r="V7" i="1"/>
  <c r="B10" i="1"/>
  <c r="E830" i="2" l="1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E7" i="2" s="1"/>
  <c r="AV80" i="1"/>
  <c r="AD80" i="1"/>
  <c r="AV44" i="1"/>
  <c r="AD44" i="1"/>
  <c r="L44" i="1"/>
  <c r="AV8" i="1"/>
  <c r="AD8" i="1"/>
  <c r="L8" i="1"/>
  <c r="A12" i="1"/>
  <c r="J10" i="1"/>
  <c r="E17" i="2" l="1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0" i="1"/>
  <c r="AN80" i="1"/>
  <c r="AG80" i="1"/>
  <c r="V80" i="1"/>
  <c r="O80" i="1"/>
  <c r="D80" i="1"/>
  <c r="AY44" i="1"/>
  <c r="AN44" i="1"/>
  <c r="V44" i="1"/>
  <c r="O44" i="1"/>
  <c r="D44" i="1"/>
  <c r="AY8" i="1"/>
  <c r="AN8" i="1"/>
  <c r="AG8" i="1"/>
  <c r="V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<sst xmlns="http://schemas.openxmlformats.org/spreadsheetml/2006/main" count="816" uniqueCount="225">
  <si>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</si>
  <si>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</si>
  <si>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</si>
  <si>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</si>
  <si>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</si>
  <si>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</si>
  <si>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</si>
  <si>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</si>
  <si>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</si>
  <si>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</si>
  <si>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</si>
  <si>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</si>
  <si>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</si>
  <si>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</si>
  <si>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</si>
  <si>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</si>
  <si>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</si>
  <si>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</si>
  <si>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</si>
  <si>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</si>
  <si>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</si>
  <si>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</si>
  <si>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</si>
  <si>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</si>
  <si>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</si>
  <si>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</si>
  <si>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</si>
  <si>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</si>
  <si>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</si>
  <si>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</si>
  <si>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</si>
  <si>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</si>
  <si>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</si>
  <si>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</si>
  <si>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</si>
  <si>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</si>
  <si>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</si>
  <si>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</si>
  <si>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</si>
  <si>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</si>
  <si>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</si>
  <si>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</si>
  <si>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</si>
  <si>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</si>
  <si>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</si>
  <si>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</si>
  <si>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</si>
  <si>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</si>
  <si>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</si>
  <si>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</si>
  <si>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</si>
  <si>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</si>
  <si>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</si>
  <si>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</si>
  <si>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</si>
  <si>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</si>
  <si>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</si>
  <si>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</si>
  <si>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</si>
  <si>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</si>
  <si>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</si>
  <si>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</si>
  <si>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</si>
  <si>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</si>
  <si>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</si>
  <si>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</si>
  <si>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</si>
  <si>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</si>
  <si>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</si>
  <si>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</si>
  <si>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</si>
  <si>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</si>
  <si>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</si>
  <si>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</si>
  <si>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</si>
  <si>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</si>
  <si>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</si>
  <si>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</si>
  <si>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</si>
  <si>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</si>
  <si>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</si>
  <si>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</si>
  <si>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</si>
  <si>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</si>
  <si>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</si>
  <si>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</si>
  <si>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</si>
  <si>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</si>
  <si>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</si>
  <si>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</si>
  <si>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</si>
  <si>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</si>
  <si>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</si>
  <si>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</si>
  <si>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</si>
  <si>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</si>
  <si>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</si>
  <si>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</si>
  <si>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</si>
  <si>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</si>
  <si>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</si>
  <si>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</si>
  <si>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</si>
  <si>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</si>
  <si>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</si>
  <si>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</si>
  <si>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</si>
  <si>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</si>
  <si>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</si>
  <si>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</si>
  <si>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</si>
  <si>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</si>
  <si>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</si>
  <si>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</si>
  <si>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</si>
  <si>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</si>
  <si>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</si>
  <si>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</si>
  <si>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</si>
  <si>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</si>
  <si>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</si>
  <si>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</si>
  <si>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</si>
  <si>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</si>
  <si>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</si>
  <si>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</si>
  <si>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</si>
  <si>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</si>
  <si>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</si>
  <si>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</si>
  <si>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</si>
  <si>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</si>
  <si>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</si>
  <si>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</si>
  <si>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</si>
  <si>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</si>
  <si>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</si>
  <si>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</si>
  <si>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</si>
  <si>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</si>
  <si>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</si>
  <si>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</si>
  <si>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</si>
  <si>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</si>
  <si>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</si>
  <si>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</si>
  <si>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</si>
  <si>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</si>
  <si>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</si>
  <si>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</si>
  <si>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</si>
  <si>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</si>
  <si>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</si>
  <si>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</si>
  <si>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</si>
  <si>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</si>
  <si>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</si>
  <si>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</si>
  <si>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</si>
  <si>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</si>
  <si>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</si>
  <si>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</si>
  <si>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</si>
  <si>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</si>
  <si>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</si>
  <si>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</si>
  <si>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</si>
  <si>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</si>
  <si>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</si>
  <si>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</si>
  <si>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</si>
  <si>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</si>
  <si>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</si>
  <si>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</si>
  <si>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</si>
  <si>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</si>
  <si>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</si>
  <si>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</si>
  <si>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</si>
  <si>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</si>
  <si>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</si>
  <si>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</si>
  <si>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</si>
  <si>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</si>
  <si>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</si>
  <si>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</si>
  <si>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</si>
  <si>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</si>
  <si>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</si>
  <si>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</si>
  <si>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</si>
  <si>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</si>
  <si>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</si>
  <si>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</si>
  <si>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</si>
  <si>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</si>
  <si>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</si>
  <si>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</si>
  <si>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</si>
  <si>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</si>
  <si>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</si>
  <si>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</si>
  <si>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</si>
  <si>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</si>
  <si>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</si>
  <si>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</si>
  <si>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</si>
  <si>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</si>
  <si>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</si>
  <si>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</si>
  <si>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</si>
  <si>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</si>
  <si>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</si>
  <si>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</si>
  <si>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</si>
  <si>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</si>
  <si>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</si>
  <si>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</si>
  <si>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DP-H10</t>
  </si>
  <si>
    <t>Minotrol CRP</t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</si>
  <si>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</si>
  <si>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</si>
  <si>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t>MCV</t>
  </si>
  <si>
    <t>fl</t>
  </si>
  <si>
    <t>MC 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</si>
</sst>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3" fillId="0" borderId="0" xfId="0" applyNumberFormat="1" applyFont="1" applyAlignment="1">
      <alignment vertical="center"/>
    </xf>
    <xf numFmtId="14" fontId="22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164" fontId="0" fillId="0" borderId="0" xfId="0" applyNumberForma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quotePrefix="1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23" xfId="0" quotePrefix="1" applyFont="1" applyBorder="1" applyAlignment="1">
      <alignment horizontal="center" vertical="center"/>
    </xf>
    <xf numFmtId="0" fontId="18" fillId="0" borderId="24" xfId="0" quotePrefix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1" xfId="0" quotePrefix="1" applyNumberFormat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165" fontId="18" fillId="0" borderId="25" xfId="0" applyNumberFormat="1" applyFont="1" applyBorder="1" applyAlignment="1">
      <alignment horizontal="right" vertical="center"/>
    </xf>
    <xf numFmtId="2" fontId="18" fillId="0" borderId="0" xfId="0" quotePrefix="1" applyNumberFormat="1" applyFont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4" fontId="19" fillId="2" borderId="0" xfId="0" applyNumberFormat="1" applyFont="1" applyFill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301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422411842E-3"/>
          <c:y val="1.593052487686968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107497</xdr:rowOff>
    </xdr:from>
    <xdr:to>
      <xdr:col>17</xdr:col>
      <xdr:colOff>193771</xdr:colOff>
      <xdr:row>40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123824</xdr:rowOff>
    </xdr:from>
    <xdr:to>
      <xdr:col>35</xdr:col>
      <xdr:colOff>193771</xdr:colOff>
      <xdr:row>38</xdr:row>
      <xdr:rowOff>38099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47356</xdr:colOff>
      <xdr:row>46</xdr:row>
      <xdr:rowOff>97972</xdr:rowOff>
    </xdr:from>
    <xdr:to>
      <xdr:col>17</xdr:col>
      <xdr:colOff>187138</xdr:colOff>
      <xdr:row>76</xdr:row>
      <xdr:rowOff>147599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99012</xdr:rowOff>
    </xdr:from>
    <xdr:to>
      <xdr:col>17</xdr:col>
      <xdr:colOff>171450</xdr:colOff>
      <xdr:row>112</xdr:row>
      <xdr:rowOff>99012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12"/>
  <sheetViews>
    <sheetView showGridLines="0" tabSelected="1" zoomScaleNormal="100" zoomScalePageLayoutView="90" workbookViewId="0">
      <selection activeCell="AT47" sqref="AT47:AU47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110" t="s">
        <v>25</v>
      </c>
      <c r="B1" s="110"/>
      <c r="C1" s="110" t="s">
        <v>218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40"/>
      <c r="AN1" s="40"/>
      <c r="AO1" s="40"/>
      <c r="AP1" s="40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40"/>
      <c r="AN2" s="40"/>
      <c r="AO2" s="40"/>
      <c r="AP2" s="40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111" t="s">
        <v>24</v>
      </c>
      <c r="B3" s="111"/>
      <c r="C3" s="112" t="s">
        <v>219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64"/>
      <c r="S3" s="64" t="s">
        <v>26</v>
      </c>
      <c r="T3" s="112" t="s">
        <v>224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1" t="s">
        <v>28</v>
      </c>
      <c r="AG3" s="111"/>
      <c r="AH3" s="111"/>
      <c r="AI3" s="111"/>
      <c r="AJ3" s="111"/>
      <c r="AK3" s="113">
        <v>45752</v>
      </c>
      <c r="AL3" s="113"/>
      <c r="AM3" s="42"/>
      <c r="AN3" s="41"/>
      <c r="AO3" s="41"/>
      <c r="AP3" s="41"/>
      <c r="AQ3" s="65"/>
      <c r="AR3" s="65"/>
      <c r="AS3" s="65"/>
      <c r="AT3" s="65"/>
      <c r="AU3" s="65"/>
      <c r="AV3" s="17"/>
      <c r="AW3" s="17"/>
      <c r="AX3" s="17"/>
      <c r="AY3" s="17"/>
      <c r="AZ3" s="17"/>
      <c r="BA3" s="17"/>
    </row>
    <row r="4" spans="1:55" ht="14.25" customHeight="1" x14ac:dyDescent="0.2">
      <c r="A4" s="119" t="str">
        <f>IF(V4="","Welche Art von Vorlage wird benötigt? Wählen Sie im orangen Feld (rechts) aus.","")</f>
        <v/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8" t="s">
        <v>32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M4" s="72" t="str">
        <f>IF($V$4="","Nach jedem Gebrauch eine neue Vorlage öffnen -&gt; Speichern unter","")</f>
        <v/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</row>
    <row r="5" spans="1:55" ht="12.75" customHeight="1" x14ac:dyDescent="0.2">
      <c r="A5" s="114" t="s">
        <v>150</v>
      </c>
      <c r="B5" s="115"/>
      <c r="C5" s="18"/>
      <c r="D5" s="78" t="s">
        <v>0</v>
      </c>
      <c r="E5" s="79"/>
      <c r="F5" s="79"/>
      <c r="G5" s="79"/>
      <c r="H5" s="79"/>
      <c r="I5" s="79"/>
      <c r="J5" s="79"/>
      <c r="K5" s="79"/>
      <c r="L5" s="79"/>
      <c r="M5" s="80"/>
      <c r="N5" s="98">
        <f>IFERROR(VLOOKUP(A5,'Qualabtoleranzen&amp;Einheiten'!$B$6:$E$200,2,FALSE),"")</f>
        <v>0.25</v>
      </c>
      <c r="O5" s="98"/>
      <c r="P5" s="98"/>
      <c r="Q5" s="99"/>
      <c r="R5" s="19"/>
      <c r="S5" s="114" t="s">
        <v>105</v>
      </c>
      <c r="T5" s="115"/>
      <c r="U5" s="18"/>
      <c r="V5" s="78" t="s">
        <v>0</v>
      </c>
      <c r="W5" s="79"/>
      <c r="X5" s="79"/>
      <c r="Y5" s="79"/>
      <c r="Z5" s="79"/>
      <c r="AA5" s="79"/>
      <c r="AB5" s="79"/>
      <c r="AC5" s="79"/>
      <c r="AD5" s="79"/>
      <c r="AE5" s="80"/>
      <c r="AF5" s="98">
        <f>IFERROR(VLOOKUP(S5,'Qualabtoleranzen&amp;Einheiten'!$B$6:$E$200,2,FALSE),"")</f>
        <v>0.25</v>
      </c>
      <c r="AG5" s="98"/>
      <c r="AH5" s="98"/>
      <c r="AI5" s="99"/>
      <c r="AJ5" s="43"/>
      <c r="AK5" s="114" t="s">
        <v>123</v>
      </c>
      <c r="AL5" s="115"/>
      <c r="AM5" s="18"/>
      <c r="AN5" s="78" t="s">
        <v>0</v>
      </c>
      <c r="AO5" s="79"/>
      <c r="AP5" s="79"/>
      <c r="AQ5" s="79"/>
      <c r="AR5" s="79"/>
      <c r="AS5" s="79"/>
      <c r="AT5" s="79"/>
      <c r="AU5" s="79"/>
      <c r="AV5" s="79"/>
      <c r="AW5" s="80"/>
      <c r="AX5" s="98">
        <f>IFERROR(VLOOKUP(AK5,'Qualabtoleranzen&amp;Einheiten'!$B$6:$E$200,2,FALSE),"")</f>
        <v>0.09</v>
      </c>
      <c r="AY5" s="98"/>
      <c r="AZ5" s="98"/>
      <c r="BA5" s="99"/>
    </row>
    <row r="6" spans="1:55" ht="12.75" customHeight="1" x14ac:dyDescent="0.2">
      <c r="A6" s="116"/>
      <c r="B6" s="117"/>
      <c r="C6" s="18"/>
      <c r="D6" s="78" t="s">
        <v>8</v>
      </c>
      <c r="E6" s="79"/>
      <c r="F6" s="79"/>
      <c r="G6" s="79"/>
      <c r="H6" s="79"/>
      <c r="I6" s="79"/>
      <c r="J6" s="79"/>
      <c r="K6" s="79"/>
      <c r="L6" s="79"/>
      <c r="M6" s="80"/>
      <c r="N6" s="98">
        <v>0.127</v>
      </c>
      <c r="O6" s="98"/>
      <c r="P6" s="98"/>
      <c r="Q6" s="99"/>
      <c r="R6" s="19"/>
      <c r="S6" s="116"/>
      <c r="T6" s="117"/>
      <c r="U6" s="18"/>
      <c r="V6" s="78" t="s">
        <v>8</v>
      </c>
      <c r="W6" s="79"/>
      <c r="X6" s="79"/>
      <c r="Y6" s="79"/>
      <c r="Z6" s="79"/>
      <c r="AA6" s="79"/>
      <c r="AB6" s="79"/>
      <c r="AC6" s="79"/>
      <c r="AD6" s="79"/>
      <c r="AE6" s="80"/>
      <c r="AF6" s="98">
        <v>0.09</v>
      </c>
      <c r="AG6" s="98"/>
      <c r="AH6" s="98"/>
      <c r="AI6" s="99"/>
      <c r="AJ6" s="43"/>
      <c r="AK6" s="116"/>
      <c r="AL6" s="117"/>
      <c r="AM6" s="18"/>
      <c r="AN6" s="78" t="s">
        <v>8</v>
      </c>
      <c r="AO6" s="79"/>
      <c r="AP6" s="79"/>
      <c r="AQ6" s="79"/>
      <c r="AR6" s="79"/>
      <c r="AS6" s="79"/>
      <c r="AT6" s="79"/>
      <c r="AU6" s="79"/>
      <c r="AV6" s="79"/>
      <c r="AW6" s="80"/>
      <c r="AX6" s="98">
        <v>6.4000000000000001E-2</v>
      </c>
      <c r="AY6" s="98"/>
      <c r="AZ6" s="98"/>
      <c r="BA6" s="99"/>
    </row>
    <row r="7" spans="1:55" ht="12.75" customHeight="1" x14ac:dyDescent="0.2">
      <c r="A7" s="103"/>
      <c r="B7" s="104"/>
      <c r="C7" s="18"/>
      <c r="D7" s="81" t="str">
        <f>IF(AND($V$4="Eine Vorlage zur Zielwertermittlung",NOT(L7="----------")),"neuer Zielwert",IF(NOT($V$4="Eine Vorlage zur Zielwertermittlung"),"Zielwert",""))</f>
        <v>Zielwert</v>
      </c>
      <c r="E7" s="82"/>
      <c r="F7" s="82"/>
      <c r="G7" s="82"/>
      <c r="H7" s="82"/>
      <c r="I7" s="82"/>
      <c r="J7" s="82"/>
      <c r="K7" s="83"/>
      <c r="L7" s="108">
        <v>7.9</v>
      </c>
      <c r="M7" s="108"/>
      <c r="N7" s="108"/>
      <c r="O7" s="100" t="s">
        <v>220</v>
      </c>
      <c r="P7" s="101"/>
      <c r="Q7" s="102"/>
      <c r="R7" s="19"/>
      <c r="S7" s="103"/>
      <c r="T7" s="104"/>
      <c r="U7" s="18"/>
      <c r="V7" s="81" t="str">
        <f>IF(AND($V$4="Eine Vorlage zur Zielwertermittlung",NOT(AD7="----------")),"neuer Zielwert",IF(NOT($V$4="Eine Vorlage zur Zielwertermittlung"),"Zielwert",""))</f>
        <v>Zielwert</v>
      </c>
      <c r="W7" s="82"/>
      <c r="X7" s="82"/>
      <c r="Y7" s="82"/>
      <c r="Z7" s="82"/>
      <c r="AA7" s="82"/>
      <c r="AB7" s="82"/>
      <c r="AC7" s="83"/>
      <c r="AD7" s="107">
        <v>4.63</v>
      </c>
      <c r="AE7" s="107"/>
      <c r="AF7" s="107"/>
      <c r="AG7" s="100" t="s">
        <v>221</v>
      </c>
      <c r="AH7" s="101"/>
      <c r="AI7" s="102"/>
      <c r="AJ7" s="43"/>
      <c r="AK7" s="103"/>
      <c r="AL7" s="104"/>
      <c r="AM7" s="18"/>
      <c r="AN7" s="81" t="str">
        <f>IF(AND($V$4="Eine Vorlage zur Zielwertermittlung",NOT(AV7="----------")),"neuer Zielwert",IF(NOT($V$4="Eine Vorlage zur Zielwertermittlung"),"Zielwert",""))</f>
        <v>Zielwert</v>
      </c>
      <c r="AO7" s="82"/>
      <c r="AP7" s="82"/>
      <c r="AQ7" s="82"/>
      <c r="AR7" s="82"/>
      <c r="AS7" s="82"/>
      <c r="AT7" s="82"/>
      <c r="AU7" s="83"/>
      <c r="AV7" s="107">
        <v>13.4</v>
      </c>
      <c r="AW7" s="107"/>
      <c r="AX7" s="107"/>
      <c r="AY7" s="100" t="str">
        <f>IFERROR(VLOOKUP(AK5,'Qualabtoleranzen&amp;Einheiten'!$B$6:$E$200,4,FALSE),"Einheit")</f>
        <v>g/dl</v>
      </c>
      <c r="AZ7" s="101"/>
      <c r="BA7" s="102"/>
    </row>
    <row r="8" spans="1:55" ht="12.75" customHeight="1" x14ac:dyDescent="0.2">
      <c r="A8" s="105"/>
      <c r="B8" s="106"/>
      <c r="C8" s="18"/>
      <c r="D8" s="76" t="str">
        <f>IF(L8="","","Standardabweichung")</f>
        <v>Standardabweichung</v>
      </c>
      <c r="E8" s="76"/>
      <c r="F8" s="76"/>
      <c r="G8" s="76"/>
      <c r="H8" s="76"/>
      <c r="I8" s="76"/>
      <c r="J8" s="76"/>
      <c r="K8" s="76"/>
      <c r="L8" s="109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0.3</v>
      </c>
      <c r="M8" s="109"/>
      <c r="N8" s="109"/>
      <c r="O8" s="100" t="s">
        <v>220</v>
      </c>
      <c r="P8" s="101"/>
      <c r="Q8" s="102"/>
      <c r="R8" s="19"/>
      <c r="S8" s="105"/>
      <c r="T8" s="106"/>
      <c r="U8" s="18"/>
      <c r="V8" s="76" t="str">
        <f>IF(AD8="","","Standardabweichung")</f>
        <v>Standardabweichung</v>
      </c>
      <c r="W8" s="76"/>
      <c r="X8" s="76"/>
      <c r="Y8" s="76"/>
      <c r="Z8" s="76"/>
      <c r="AA8" s="76"/>
      <c r="AB8" s="76"/>
      <c r="AC8" s="76"/>
      <c r="AD8" s="77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0.14000000000000001</v>
      </c>
      <c r="AE8" s="77"/>
      <c r="AF8" s="77"/>
      <c r="AG8" s="97" t="str">
        <f>IF(AD8="","",AG7)</f>
        <v>106/µl</v>
      </c>
      <c r="AH8" s="97"/>
      <c r="AI8" s="97"/>
      <c r="AJ8" s="43"/>
      <c r="AK8" s="105"/>
      <c r="AL8" s="106"/>
      <c r="AM8" s="18"/>
      <c r="AN8" s="76" t="str">
        <f>IF(AV8="","","Standardabweichung")</f>
        <v>Standardabweichung</v>
      </c>
      <c r="AO8" s="76"/>
      <c r="AP8" s="76"/>
      <c r="AQ8" s="76"/>
      <c r="AR8" s="76"/>
      <c r="AS8" s="76"/>
      <c r="AT8" s="76"/>
      <c r="AU8" s="76"/>
      <c r="AV8" s="77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>0.3</v>
      </c>
      <c r="AW8" s="77"/>
      <c r="AX8" s="77"/>
      <c r="AY8" s="97" t="str">
        <f>IF(AV8="","",AY7)</f>
        <v>g/dl</v>
      </c>
      <c r="AZ8" s="97"/>
      <c r="BA8" s="97"/>
    </row>
    <row r="9" spans="1:55" ht="13.5" x14ac:dyDescent="0.25">
      <c r="A9" s="66" t="str">
        <f>IF($V$4="Eine Vorlage zur Zielwertüberwachung","Verwendeter ZW =","")</f>
        <v/>
      </c>
      <c r="B9" s="73" t="s">
        <v>34</v>
      </c>
      <c r="C9" s="73"/>
      <c r="D9" s="74" t="str">
        <f>IF(AND($V$4="Eine Vorlage zur Zielwertüberwachung",NOT(O9="")),"errechneter Mittelwert:","")</f>
        <v/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5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75"/>
      <c r="Q9" s="75"/>
      <c r="R9" s="20"/>
      <c r="S9" s="66" t="str">
        <f>IF($V$4="Eine Vorlage zur Zielwertüberwachung","Verwendeter ZW =","")</f>
        <v/>
      </c>
      <c r="T9" s="73" t="s">
        <v>34</v>
      </c>
      <c r="U9" s="73"/>
      <c r="V9" s="74" t="str">
        <f>IF(AND($V$4="Eine Vorlage zur Zielwertüberwachung",NOT(AG9="")),"errechneter Mittelwert:","")</f>
        <v/>
      </c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75"/>
      <c r="AI9" s="75"/>
      <c r="AK9" s="66" t="str">
        <f>IF($V$4="Eine Vorlage zur Zielwertüberwachung","Verwendeter ZW =","")</f>
        <v/>
      </c>
      <c r="AL9" s="73" t="s">
        <v>34</v>
      </c>
      <c r="AM9" s="73"/>
      <c r="AN9" s="74" t="str">
        <f>IF(AND($V$4="Eine Vorlage zur Zielwertüberwachung",NOT(AY9="")),"errechneter Mittelwert:","")</f>
        <v/>
      </c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5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75"/>
      <c r="BA9" s="75"/>
    </row>
    <row r="10" spans="1:55" s="22" customFormat="1" x14ac:dyDescent="0.2">
      <c r="A10" s="51" t="s">
        <v>1</v>
      </c>
      <c r="B10" s="45" t="str">
        <f>O7</f>
        <v>103/µl</v>
      </c>
      <c r="C10" s="46"/>
      <c r="D10" s="84" t="s">
        <v>2</v>
      </c>
      <c r="E10" s="85"/>
      <c r="F10" s="84" t="s">
        <v>3</v>
      </c>
      <c r="G10" s="85"/>
      <c r="H10" s="84" t="s">
        <v>4</v>
      </c>
      <c r="I10" s="85"/>
      <c r="J10" s="86" t="str">
        <f>IF(AND($V$4="Eine Vorlage zur Zielwertüberwachung",B9="errechneter Mw"),"Mw","Zw")</f>
        <v>Zw</v>
      </c>
      <c r="K10" s="85"/>
      <c r="L10" s="86" t="s">
        <v>5</v>
      </c>
      <c r="M10" s="87"/>
      <c r="N10" s="84" t="s">
        <v>6</v>
      </c>
      <c r="O10" s="87"/>
      <c r="P10" s="97" t="s">
        <v>7</v>
      </c>
      <c r="Q10" s="87"/>
      <c r="R10" s="21"/>
      <c r="S10" s="51" t="s">
        <v>1</v>
      </c>
      <c r="T10" s="45" t="str">
        <f>AG7</f>
        <v>106/µl</v>
      </c>
      <c r="U10" s="46"/>
      <c r="V10" s="84" t="s">
        <v>2</v>
      </c>
      <c r="W10" s="85"/>
      <c r="X10" s="84" t="s">
        <v>3</v>
      </c>
      <c r="Y10" s="85"/>
      <c r="Z10" s="84" t="s">
        <v>4</v>
      </c>
      <c r="AA10" s="85"/>
      <c r="AB10" s="86" t="str">
        <f>IF(AND($V$4="Eine Vorlage zur Zielwertüberwachung",T9="errechneter Mw"),"Mw","Zw")</f>
        <v>Zw</v>
      </c>
      <c r="AC10" s="85"/>
      <c r="AD10" s="86" t="s">
        <v>5</v>
      </c>
      <c r="AE10" s="87"/>
      <c r="AF10" s="84" t="s">
        <v>6</v>
      </c>
      <c r="AG10" s="87"/>
      <c r="AH10" s="97" t="s">
        <v>7</v>
      </c>
      <c r="AI10" s="87"/>
      <c r="AJ10" s="43"/>
      <c r="AK10" s="51" t="s">
        <v>1</v>
      </c>
      <c r="AL10" s="45" t="str">
        <f>AY7</f>
        <v>g/dl</v>
      </c>
      <c r="AM10" s="46"/>
      <c r="AN10" s="84" t="s">
        <v>2</v>
      </c>
      <c r="AO10" s="85"/>
      <c r="AP10" s="84" t="s">
        <v>3</v>
      </c>
      <c r="AQ10" s="85"/>
      <c r="AR10" s="84" t="s">
        <v>4</v>
      </c>
      <c r="AS10" s="85"/>
      <c r="AT10" s="86" t="str">
        <f>IF(AND($V$4="Eine Vorlage zur Zielwertüberwachung",AL9="errechneter Mw"),"Mw","Zw")</f>
        <v>Zw</v>
      </c>
      <c r="AU10" s="85"/>
      <c r="AV10" s="86" t="s">
        <v>5</v>
      </c>
      <c r="AW10" s="87"/>
      <c r="AX10" s="84" t="s">
        <v>6</v>
      </c>
      <c r="AY10" s="87"/>
      <c r="AZ10" s="97" t="s">
        <v>7</v>
      </c>
      <c r="BA10" s="87"/>
      <c r="BC10" s="16"/>
    </row>
    <row r="11" spans="1:55" s="22" customFormat="1" x14ac:dyDescent="0.2">
      <c r="A11" s="47" t="s">
        <v>9</v>
      </c>
      <c r="B11" s="50" t="s">
        <v>27</v>
      </c>
      <c r="C11" s="46"/>
      <c r="D11" s="9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6.8999999999999995</v>
      </c>
      <c r="E11" s="95"/>
      <c r="F11" s="88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7.3</v>
      </c>
      <c r="G11" s="89"/>
      <c r="H11" s="88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7.6</v>
      </c>
      <c r="I11" s="89"/>
      <c r="J11" s="94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7.9</v>
      </c>
      <c r="K11" s="95"/>
      <c r="L11" s="88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8.1999999999999993</v>
      </c>
      <c r="M11" s="89"/>
      <c r="N11" s="88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8.5</v>
      </c>
      <c r="O11" s="89"/>
      <c r="P11" s="96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8.9</v>
      </c>
      <c r="Q11" s="95"/>
      <c r="R11" s="44"/>
      <c r="S11" s="47" t="s">
        <v>9</v>
      </c>
      <c r="T11" s="50" t="s">
        <v>27</v>
      </c>
      <c r="U11" s="46"/>
      <c r="V11" s="93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4.22</v>
      </c>
      <c r="W11" s="89"/>
      <c r="X11" s="90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4.3599999999999994</v>
      </c>
      <c r="Y11" s="91"/>
      <c r="Z11" s="88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4.5</v>
      </c>
      <c r="AA11" s="89"/>
      <c r="AB11" s="92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4.63</v>
      </c>
      <c r="AC11" s="91"/>
      <c r="AD11" s="88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4.76</v>
      </c>
      <c r="AE11" s="89"/>
      <c r="AF11" s="88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4.9000000000000004</v>
      </c>
      <c r="AG11" s="89"/>
      <c r="AH11" s="90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5.04</v>
      </c>
      <c r="AI11" s="91"/>
      <c r="AJ11" s="43"/>
      <c r="AK11" s="47" t="s">
        <v>9</v>
      </c>
      <c r="AL11" s="50" t="s">
        <v>27</v>
      </c>
      <c r="AM11" s="46"/>
      <c r="AN11" s="94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12.6</v>
      </c>
      <c r="AO11" s="95"/>
      <c r="AP11" s="88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12.9</v>
      </c>
      <c r="AQ11" s="89"/>
      <c r="AR11" s="88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13.2</v>
      </c>
      <c r="AS11" s="89"/>
      <c r="AT11" s="94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>13.4</v>
      </c>
      <c r="AU11" s="95"/>
      <c r="AV11" s="96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13.6</v>
      </c>
      <c r="AW11" s="95"/>
      <c r="AX11" s="88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13.9</v>
      </c>
      <c r="AY11" s="89"/>
      <c r="AZ11" s="88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14.2</v>
      </c>
      <c r="BA11" s="89"/>
      <c r="BC11" s="16"/>
    </row>
    <row r="12" spans="1:55" ht="14.25" customHeight="1" x14ac:dyDescent="0.2">
      <c r="A12" s="54" t="str">
        <f>IF(AND(NOT($V$4=""),OR(B12="",B12="Auswahl")),"Runden auf:","")</f>
        <v/>
      </c>
      <c r="B12" s="19" t="s">
        <v>37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4" t="str">
        <f>IF(AND(NOT($V$4=""),OR(T12="",T12="Auswahl")),"Runden auf:","")</f>
        <v/>
      </c>
      <c r="T12" s="19" t="s">
        <v>39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4" t="str">
        <f>IF(AND(NOT($V$4=""),OR(AL12="",AL12="Auswahl")),"Runden auf:","")</f>
        <v/>
      </c>
      <c r="AL12" s="19" t="s">
        <v>37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7"/>
      <c r="B13" s="68"/>
      <c r="D13" s="28"/>
      <c r="E13" s="35"/>
      <c r="F13" s="53"/>
      <c r="G13" s="23"/>
      <c r="H13" s="53"/>
      <c r="I13" s="23"/>
      <c r="J13" s="53"/>
      <c r="K13" s="23"/>
      <c r="L13" s="23"/>
      <c r="M13" s="35"/>
      <c r="N13" s="53"/>
      <c r="O13" s="23"/>
      <c r="P13" s="53"/>
      <c r="Q13" s="31"/>
      <c r="R13" s="26"/>
      <c r="S13" s="67"/>
      <c r="T13" s="68"/>
      <c r="V13" s="28"/>
      <c r="W13" s="35"/>
      <c r="X13" s="53"/>
      <c r="Y13" s="23"/>
      <c r="Z13" s="53"/>
      <c r="AA13" s="23"/>
      <c r="AB13" s="53"/>
      <c r="AC13" s="23"/>
      <c r="AD13" s="23"/>
      <c r="AE13" s="35"/>
      <c r="AF13" s="53"/>
      <c r="AG13" s="23"/>
      <c r="AH13" s="53"/>
      <c r="AI13" s="31"/>
      <c r="AK13" s="67"/>
      <c r="AL13" s="68"/>
      <c r="AN13" s="28"/>
      <c r="AO13" s="35"/>
      <c r="AP13" s="53"/>
      <c r="AQ13" s="23"/>
      <c r="AR13" s="53"/>
      <c r="AS13" s="23"/>
      <c r="AT13" s="53"/>
      <c r="AU13" s="23"/>
      <c r="AV13" s="23"/>
      <c r="AW13" s="35"/>
      <c r="AX13" s="53"/>
      <c r="AY13" s="23"/>
      <c r="AZ13" s="53"/>
      <c r="BA13" s="31"/>
    </row>
    <row r="14" spans="1:55" ht="20.100000000000001" customHeight="1" x14ac:dyDescent="0.2">
      <c r="A14" s="48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8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8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5"/>
    </row>
    <row r="15" spans="1:55" ht="20.100000000000001" customHeight="1" x14ac:dyDescent="0.2">
      <c r="A15" s="49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9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9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9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9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9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9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9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9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9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9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9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6"/>
    </row>
    <row r="19" spans="1:55" ht="20.100000000000001" customHeight="1" x14ac:dyDescent="0.2">
      <c r="A19" s="49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9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9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9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9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9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9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9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9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9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9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9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9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9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9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9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9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9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9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9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9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9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9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9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9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9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9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9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9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9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9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9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9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9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9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9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9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9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9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9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9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9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5" ht="20.100000000000001" customHeight="1" x14ac:dyDescent="0.2">
      <c r="A33" s="49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9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9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5" ht="20.100000000000001" customHeight="1" x14ac:dyDescent="0.2">
      <c r="A34" s="49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9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9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5" ht="20.100000000000001" customHeight="1" x14ac:dyDescent="0.2">
      <c r="A35" s="49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9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9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5" ht="20.100000000000001" customHeight="1" x14ac:dyDescent="0.2">
      <c r="A36" s="49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9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9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5" ht="20.100000000000001" customHeight="1" x14ac:dyDescent="0.2">
      <c r="A37" s="49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9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9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5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  <row r="39" spans="1:55" ht="3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5" ht="4.5" customHeight="1" x14ac:dyDescent="0.2"/>
    <row r="41" spans="1:55" ht="12.75" customHeight="1" x14ac:dyDescent="0.2">
      <c r="A41" s="114" t="s">
        <v>117</v>
      </c>
      <c r="B41" s="115"/>
      <c r="C41" s="18"/>
      <c r="D41" s="78" t="s">
        <v>0</v>
      </c>
      <c r="E41" s="79"/>
      <c r="F41" s="79"/>
      <c r="G41" s="79"/>
      <c r="H41" s="79"/>
      <c r="I41" s="79"/>
      <c r="J41" s="79"/>
      <c r="K41" s="79"/>
      <c r="L41" s="79"/>
      <c r="M41" s="80"/>
      <c r="N41" s="98">
        <f>IFERROR(VLOOKUP(A41,'Qualabtoleranzen&amp;Einheiten'!$B$6:$E$200,2,FALSE),"")</f>
        <v>0.09</v>
      </c>
      <c r="O41" s="98"/>
      <c r="P41" s="98"/>
      <c r="Q41" s="99"/>
      <c r="R41" s="19"/>
      <c r="S41" s="114" t="s">
        <v>185</v>
      </c>
      <c r="T41" s="115"/>
      <c r="U41" s="18"/>
      <c r="V41" s="78" t="s">
        <v>0</v>
      </c>
      <c r="W41" s="79"/>
      <c r="X41" s="79"/>
      <c r="Y41" s="79"/>
      <c r="Z41" s="79"/>
      <c r="AA41" s="79"/>
      <c r="AB41" s="79"/>
      <c r="AC41" s="79"/>
      <c r="AD41" s="79"/>
      <c r="AE41" s="80"/>
      <c r="AF41" s="98">
        <f>IFERROR(VLOOKUP(S41,'Qualabtoleranzen&amp;Einheiten'!$B$6:$E$200,2,FALSE),"")</f>
        <v>0.25</v>
      </c>
      <c r="AG41" s="98"/>
      <c r="AH41" s="98"/>
      <c r="AI41" s="99"/>
      <c r="AJ41" s="19"/>
      <c r="AK41" s="114" t="s">
        <v>222</v>
      </c>
      <c r="AL41" s="115"/>
      <c r="AM41" s="18"/>
      <c r="AN41" s="78" t="s">
        <v>0</v>
      </c>
      <c r="AO41" s="79"/>
      <c r="AP41" s="79"/>
      <c r="AQ41" s="79"/>
      <c r="AR41" s="79"/>
      <c r="AS41" s="79"/>
      <c r="AT41" s="79"/>
      <c r="AU41" s="79"/>
      <c r="AV41" s="79"/>
      <c r="AW41" s="80"/>
      <c r="AX41" s="98">
        <f>IFERROR(VLOOKUP(AK41,'Qualabtoleranzen&amp;Einheiten'!$B$6:$E$200,2,FALSE),"")</f>
        <v>5.7000000000000002E-2</v>
      </c>
      <c r="AY41" s="98"/>
      <c r="AZ41" s="98"/>
      <c r="BA41" s="99"/>
    </row>
    <row r="42" spans="1:55" ht="12.75" customHeight="1" x14ac:dyDescent="0.2">
      <c r="A42" s="116"/>
      <c r="B42" s="117"/>
      <c r="C42" s="18"/>
      <c r="D42" s="78" t="s">
        <v>8</v>
      </c>
      <c r="E42" s="79"/>
      <c r="F42" s="79"/>
      <c r="G42" s="79"/>
      <c r="H42" s="79"/>
      <c r="I42" s="79"/>
      <c r="J42" s="79"/>
      <c r="K42" s="79"/>
      <c r="L42" s="79"/>
      <c r="M42" s="80"/>
      <c r="N42" s="98">
        <v>6.25E-2</v>
      </c>
      <c r="O42" s="98"/>
      <c r="P42" s="98"/>
      <c r="Q42" s="99"/>
      <c r="R42" s="19"/>
      <c r="S42" s="116"/>
      <c r="T42" s="117"/>
      <c r="U42" s="18"/>
      <c r="V42" s="78" t="s">
        <v>8</v>
      </c>
      <c r="W42" s="79"/>
      <c r="X42" s="79"/>
      <c r="Y42" s="79"/>
      <c r="Z42" s="79"/>
      <c r="AA42" s="79"/>
      <c r="AB42" s="79"/>
      <c r="AC42" s="79"/>
      <c r="AD42" s="79"/>
      <c r="AE42" s="80"/>
      <c r="AF42" s="98">
        <v>0.15029999999999999</v>
      </c>
      <c r="AG42" s="98"/>
      <c r="AH42" s="98"/>
      <c r="AI42" s="99"/>
      <c r="AJ42" s="19"/>
      <c r="AK42" s="116"/>
      <c r="AL42" s="117"/>
      <c r="AM42" s="18"/>
      <c r="AN42" s="78" t="s">
        <v>8</v>
      </c>
      <c r="AO42" s="79"/>
      <c r="AP42" s="79"/>
      <c r="AQ42" s="79"/>
      <c r="AR42" s="79"/>
      <c r="AS42" s="79"/>
      <c r="AT42" s="79"/>
      <c r="AU42" s="79"/>
      <c r="AV42" s="79"/>
      <c r="AW42" s="80"/>
      <c r="AX42" s="98">
        <v>0.09</v>
      </c>
      <c r="AY42" s="98"/>
      <c r="AZ42" s="98"/>
      <c r="BA42" s="99"/>
    </row>
    <row r="43" spans="1:55" s="22" customFormat="1" ht="12.75" customHeight="1" x14ac:dyDescent="0.2">
      <c r="A43" s="103"/>
      <c r="B43" s="104"/>
      <c r="C43" s="18"/>
      <c r="D43" s="81" t="str">
        <f>IF(AND($V$4="Eine Vorlage zur Zielwertermittlung",NOT(L43="----------")),"neuer Zielwert",IF(NOT($V$4="Eine Vorlage zur Zielwertermittlung"),"Zielwert",""))</f>
        <v>Zielwert</v>
      </c>
      <c r="E43" s="82"/>
      <c r="F43" s="82"/>
      <c r="G43" s="82"/>
      <c r="H43" s="82"/>
      <c r="I43" s="82"/>
      <c r="J43" s="82"/>
      <c r="K43" s="83"/>
      <c r="L43" s="107">
        <v>37</v>
      </c>
      <c r="M43" s="107"/>
      <c r="N43" s="107"/>
      <c r="O43" s="100" t="str">
        <f>IFERROR(VLOOKUP(A41,'Qualabtoleranzen&amp;Einheiten'!$B$6:$E$200,4,FALSE),"Einheit")</f>
        <v>%</v>
      </c>
      <c r="P43" s="101"/>
      <c r="Q43" s="102"/>
      <c r="R43" s="19"/>
      <c r="S43" s="103"/>
      <c r="T43" s="104"/>
      <c r="U43" s="18"/>
      <c r="V43" s="81" t="str">
        <f>IF(AND($V$4="Eine Vorlage zur Zielwertermittlung",NOT(AD43="----------")),"neuer Zielwert",IF(NOT($V$4="Eine Vorlage zur Zielwertermittlung"),"Zielwert",""))</f>
        <v>Zielwert</v>
      </c>
      <c r="W43" s="82"/>
      <c r="X43" s="82"/>
      <c r="Y43" s="82"/>
      <c r="Z43" s="82"/>
      <c r="AA43" s="82"/>
      <c r="AB43" s="82"/>
      <c r="AC43" s="83"/>
      <c r="AD43" s="107">
        <v>257</v>
      </c>
      <c r="AE43" s="107"/>
      <c r="AF43" s="107"/>
      <c r="AG43" s="100" t="s">
        <v>220</v>
      </c>
      <c r="AH43" s="101"/>
      <c r="AI43" s="102"/>
      <c r="AJ43" s="19"/>
      <c r="AK43" s="103"/>
      <c r="AL43" s="104"/>
      <c r="AM43" s="18"/>
      <c r="AN43" s="81" t="str">
        <f>IF(AND($V$4="Eine Vorlage zur Zielwertermittlung",NOT(AV43="----------")),"neuer Zielwert",IF(NOT($V$4="Eine Vorlage zur Zielwertermittlung"),"Zielwert",""))</f>
        <v>Zielwert</v>
      </c>
      <c r="AO43" s="82"/>
      <c r="AP43" s="82"/>
      <c r="AQ43" s="82"/>
      <c r="AR43" s="82"/>
      <c r="AS43" s="82"/>
      <c r="AT43" s="82"/>
      <c r="AU43" s="83"/>
      <c r="AV43" s="107">
        <v>80</v>
      </c>
      <c r="AW43" s="107"/>
      <c r="AX43" s="107"/>
      <c r="AY43" s="100" t="str">
        <f>IFERROR(VLOOKUP(AK41,'Qualabtoleranzen&amp;Einheiten'!$B$6:$E$200,4,FALSE),"Einheit")</f>
        <v>fl</v>
      </c>
      <c r="AZ43" s="101"/>
      <c r="BA43" s="102"/>
      <c r="BC43" s="16"/>
    </row>
    <row r="44" spans="1:55" s="22" customFormat="1" ht="12.75" customHeight="1" x14ac:dyDescent="0.2">
      <c r="A44" s="105"/>
      <c r="B44" s="106"/>
      <c r="C44" s="18"/>
      <c r="D44" s="76" t="str">
        <f>IF(L44="","","Standardabweichung")</f>
        <v>Standardabweichung</v>
      </c>
      <c r="E44" s="76"/>
      <c r="F44" s="76"/>
      <c r="G44" s="76"/>
      <c r="H44" s="76"/>
      <c r="I44" s="76"/>
      <c r="J44" s="76"/>
      <c r="K44" s="76"/>
      <c r="L44" s="77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0.8</v>
      </c>
      <c r="M44" s="77"/>
      <c r="N44" s="77"/>
      <c r="O44" s="97" t="str">
        <f>IF(L44="","",O43)</f>
        <v>%</v>
      </c>
      <c r="P44" s="97"/>
      <c r="Q44" s="97"/>
      <c r="R44" s="19"/>
      <c r="S44" s="105"/>
      <c r="T44" s="106"/>
      <c r="U44" s="18"/>
      <c r="V44" s="76" t="str">
        <f>IF(AD44="","","Standardabweichung")</f>
        <v>Standardabweichung</v>
      </c>
      <c r="W44" s="76"/>
      <c r="X44" s="76"/>
      <c r="Y44" s="76"/>
      <c r="Z44" s="76"/>
      <c r="AA44" s="76"/>
      <c r="AB44" s="76"/>
      <c r="AC44" s="76"/>
      <c r="AD44" s="77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13</v>
      </c>
      <c r="AE44" s="77"/>
      <c r="AF44" s="77"/>
      <c r="AG44" s="100" t="s">
        <v>220</v>
      </c>
      <c r="AH44" s="101"/>
      <c r="AI44" s="102"/>
      <c r="AJ44" s="19"/>
      <c r="AK44" s="105"/>
      <c r="AL44" s="106"/>
      <c r="AM44" s="18"/>
      <c r="AN44" s="76" t="str">
        <f>IF(AV44="","","Standardabweichung")</f>
        <v>Standardabweichung</v>
      </c>
      <c r="AO44" s="76"/>
      <c r="AP44" s="76"/>
      <c r="AQ44" s="76"/>
      <c r="AR44" s="76"/>
      <c r="AS44" s="76"/>
      <c r="AT44" s="76"/>
      <c r="AU44" s="76"/>
      <c r="AV44" s="77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>1.52</v>
      </c>
      <c r="AW44" s="77"/>
      <c r="AX44" s="77"/>
      <c r="AY44" s="97" t="str">
        <f>IF(AV44="","",AY43)</f>
        <v>fl</v>
      </c>
      <c r="AZ44" s="97"/>
      <c r="BA44" s="97"/>
      <c r="BC44" s="16"/>
    </row>
    <row r="45" spans="1:55" ht="13.5" x14ac:dyDescent="0.25">
      <c r="A45" s="66" t="str">
        <f>IF($V$4="Eine Vorlage zur Zielwertüberwachung","Verwendeter ZW =","")</f>
        <v/>
      </c>
      <c r="B45" s="73" t="s">
        <v>34</v>
      </c>
      <c r="C45" s="73"/>
      <c r="D45" s="74" t="str">
        <f>IF(AND($V$4="Eine Vorlage zur Zielwertüberwachung",NOT(O45="")),"errechneter Mittelwert:","")</f>
        <v/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75"/>
      <c r="Q45" s="75"/>
      <c r="R45" s="20"/>
      <c r="S45" s="66" t="str">
        <f>IF($V$4="Eine Vorlage zur Zielwertüberwachung","Verwendeter ZW =","")</f>
        <v/>
      </c>
      <c r="T45" s="73" t="s">
        <v>34</v>
      </c>
      <c r="U45" s="73"/>
      <c r="V45" s="74" t="str">
        <f>IF(AND($V$4="Eine Vorlage zur Zielwertüberwachung",NOT(AG45="")),"errechneter Mittelwert:","")</f>
        <v/>
      </c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5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75"/>
      <c r="AI45" s="75"/>
      <c r="AK45" s="66" t="str">
        <f>IF($V$4="Eine Vorlage zur Zielwertüberwachung","Verwendeter ZW =","")</f>
        <v/>
      </c>
      <c r="AL45" s="73" t="s">
        <v>34</v>
      </c>
      <c r="AM45" s="73"/>
      <c r="AN45" s="74" t="str">
        <f>IF(AND($V$4="Eine Vorlage zur Zielwertüberwachung",NOT(AY45="")),"errechneter Mittelwert:","")</f>
        <v/>
      </c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5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75"/>
      <c r="BA45" s="75"/>
    </row>
    <row r="46" spans="1:55" x14ac:dyDescent="0.2">
      <c r="A46" s="51" t="s">
        <v>1</v>
      </c>
      <c r="B46" s="45" t="str">
        <f>O43</f>
        <v>%</v>
      </c>
      <c r="C46" s="46"/>
      <c r="D46" s="84" t="s">
        <v>2</v>
      </c>
      <c r="E46" s="85"/>
      <c r="F46" s="84" t="s">
        <v>3</v>
      </c>
      <c r="G46" s="85"/>
      <c r="H46" s="84" t="s">
        <v>4</v>
      </c>
      <c r="I46" s="85"/>
      <c r="J46" s="86" t="str">
        <f>IF(AND($V$4="Eine Vorlage zur Zielwertüberwachung",B45="errechneter Mw"),"Mw","Zw")</f>
        <v>Zw</v>
      </c>
      <c r="K46" s="85"/>
      <c r="L46" s="86" t="s">
        <v>5</v>
      </c>
      <c r="M46" s="87"/>
      <c r="N46" s="84" t="s">
        <v>6</v>
      </c>
      <c r="O46" s="87"/>
      <c r="P46" s="97" t="s">
        <v>7</v>
      </c>
      <c r="Q46" s="87"/>
      <c r="R46" s="21"/>
      <c r="S46" s="51" t="s">
        <v>1</v>
      </c>
      <c r="T46" s="45" t="str">
        <f>AG43</f>
        <v>103/µl</v>
      </c>
      <c r="U46" s="46"/>
      <c r="V46" s="84" t="s">
        <v>2</v>
      </c>
      <c r="W46" s="85"/>
      <c r="X46" s="84" t="s">
        <v>3</v>
      </c>
      <c r="Y46" s="85"/>
      <c r="Z46" s="84" t="s">
        <v>4</v>
      </c>
      <c r="AA46" s="85"/>
      <c r="AB46" s="86" t="str">
        <f>IF(AND($V$4="Eine Vorlage zur Zielwertüberwachung",T45="errechneter Mw"),"Mw","Zw")</f>
        <v>Zw</v>
      </c>
      <c r="AC46" s="85"/>
      <c r="AD46" s="86" t="s">
        <v>5</v>
      </c>
      <c r="AE46" s="87"/>
      <c r="AF46" s="84" t="s">
        <v>6</v>
      </c>
      <c r="AG46" s="87"/>
      <c r="AH46" s="97" t="s">
        <v>7</v>
      </c>
      <c r="AI46" s="87"/>
      <c r="AJ46" s="19"/>
      <c r="AK46" s="51" t="s">
        <v>1</v>
      </c>
      <c r="AL46" s="45" t="str">
        <f>AY43</f>
        <v>fl</v>
      </c>
      <c r="AM46" s="46"/>
      <c r="AN46" s="84" t="s">
        <v>2</v>
      </c>
      <c r="AO46" s="85"/>
      <c r="AP46" s="84" t="s">
        <v>3</v>
      </c>
      <c r="AQ46" s="85"/>
      <c r="AR46" s="84" t="s">
        <v>4</v>
      </c>
      <c r="AS46" s="85"/>
      <c r="AT46" s="86" t="str">
        <f>IF(AND($V$4="Eine Vorlage zur Zielwertüberwachung",AL45="errechneter Mw"),"Mw","Zw")</f>
        <v>Zw</v>
      </c>
      <c r="AU46" s="85"/>
      <c r="AV46" s="86" t="s">
        <v>5</v>
      </c>
      <c r="AW46" s="87"/>
      <c r="AX46" s="84" t="s">
        <v>6</v>
      </c>
      <c r="AY46" s="87"/>
      <c r="AZ46" s="97" t="s">
        <v>7</v>
      </c>
      <c r="BA46" s="87"/>
    </row>
    <row r="47" spans="1:55" x14ac:dyDescent="0.2">
      <c r="A47" s="47" t="s">
        <v>9</v>
      </c>
      <c r="B47" s="50" t="s">
        <v>27</v>
      </c>
      <c r="C47" s="46"/>
      <c r="D47" s="94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34.700000000000003</v>
      </c>
      <c r="E47" s="95"/>
      <c r="F47" s="88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35.5</v>
      </c>
      <c r="G47" s="89"/>
      <c r="H47" s="88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36.300000000000004</v>
      </c>
      <c r="I47" s="89"/>
      <c r="J47" s="94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37</v>
      </c>
      <c r="K47" s="95"/>
      <c r="L47" s="88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37.700000000000003</v>
      </c>
      <c r="M47" s="89"/>
      <c r="N47" s="88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38.5</v>
      </c>
      <c r="O47" s="89"/>
      <c r="P47" s="96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39.299999999999997</v>
      </c>
      <c r="Q47" s="95"/>
      <c r="R47" s="44"/>
      <c r="S47" s="47" t="s">
        <v>9</v>
      </c>
      <c r="T47" s="50" t="s">
        <v>27</v>
      </c>
      <c r="U47" s="46"/>
      <c r="V47" s="93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219</v>
      </c>
      <c r="W47" s="89"/>
      <c r="X47" s="88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232</v>
      </c>
      <c r="Y47" s="89"/>
      <c r="Z47" s="88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245</v>
      </c>
      <c r="AA47" s="89"/>
      <c r="AB47" s="93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257</v>
      </c>
      <c r="AC47" s="89"/>
      <c r="AD47" s="88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269</v>
      </c>
      <c r="AE47" s="89"/>
      <c r="AF47" s="88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282</v>
      </c>
      <c r="AG47" s="89"/>
      <c r="AH47" s="88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295</v>
      </c>
      <c r="AI47" s="89"/>
      <c r="AJ47" s="19"/>
      <c r="AK47" s="47" t="s">
        <v>9</v>
      </c>
      <c r="AL47" s="50" t="s">
        <v>27</v>
      </c>
      <c r="AM47" s="46"/>
      <c r="AN47" s="94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75.44</v>
      </c>
      <c r="AO47" s="95"/>
      <c r="AP47" s="96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76.959999999999994</v>
      </c>
      <c r="AQ47" s="95"/>
      <c r="AR47" s="96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78.48</v>
      </c>
      <c r="AS47" s="95"/>
      <c r="AT47" s="94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>80</v>
      </c>
      <c r="AU47" s="95"/>
      <c r="AV47" s="96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81.52</v>
      </c>
      <c r="AW47" s="95"/>
      <c r="AX47" s="96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83.04</v>
      </c>
      <c r="AY47" s="95"/>
      <c r="AZ47" s="96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84.56</v>
      </c>
      <c r="BA47" s="95"/>
    </row>
    <row r="48" spans="1:55" x14ac:dyDescent="0.2">
      <c r="A48" s="54" t="str">
        <f>IF(AND(NOT($V$4=""),OR(B48="",B48="Auswahl")),"Runden auf:","")</f>
        <v/>
      </c>
      <c r="B48" s="19" t="s">
        <v>37</v>
      </c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54" t="str">
        <f>IF(AND(NOT($V$4=""),OR(T48="",T48="Auswahl")),"Runden auf:","")</f>
        <v/>
      </c>
      <c r="T48" s="19" t="s">
        <v>36</v>
      </c>
      <c r="V48" s="24"/>
      <c r="W48" s="25"/>
      <c r="X48" s="24"/>
      <c r="Y48" s="25"/>
      <c r="Z48" s="24"/>
      <c r="AA48" s="25"/>
      <c r="AB48" s="24"/>
      <c r="AC48" s="25"/>
      <c r="AD48" s="24"/>
      <c r="AE48" s="25"/>
      <c r="AF48" s="24"/>
      <c r="AG48" s="25"/>
      <c r="AH48" s="24"/>
      <c r="AI48" s="25"/>
      <c r="AK48" s="54" t="str">
        <f>IF(AND(NOT($V$4=""),OR(AL48="",AL48="Auswahl")),"Runden auf:","")</f>
        <v/>
      </c>
      <c r="AL48" s="19" t="s">
        <v>39</v>
      </c>
      <c r="AN48" s="24"/>
      <c r="AO48" s="25"/>
      <c r="AP48" s="24"/>
      <c r="AQ48" s="25"/>
      <c r="AR48" s="24"/>
      <c r="AS48" s="25"/>
      <c r="AT48" s="24"/>
      <c r="AU48" s="25"/>
      <c r="AV48" s="24"/>
      <c r="AW48" s="25"/>
      <c r="AX48" s="24"/>
      <c r="AY48" s="25"/>
      <c r="AZ48" s="24"/>
      <c r="BA48" s="25"/>
    </row>
    <row r="49" spans="1:53" ht="20.100000000000001" customHeight="1" x14ac:dyDescent="0.2">
      <c r="A49" s="67"/>
      <c r="B49" s="68"/>
      <c r="D49" s="28"/>
      <c r="E49" s="35"/>
      <c r="F49" s="53"/>
      <c r="G49" s="23"/>
      <c r="H49" s="53"/>
      <c r="I49" s="23"/>
      <c r="J49" s="53"/>
      <c r="K49" s="23"/>
      <c r="L49" s="23"/>
      <c r="M49" s="35"/>
      <c r="N49" s="53"/>
      <c r="O49" s="23"/>
      <c r="P49" s="53"/>
      <c r="Q49" s="31"/>
      <c r="R49" s="26"/>
      <c r="S49" s="67"/>
      <c r="T49" s="68"/>
      <c r="V49" s="28"/>
      <c r="W49" s="35"/>
      <c r="X49" s="53"/>
      <c r="Y49" s="23"/>
      <c r="Z49" s="53"/>
      <c r="AA49" s="23"/>
      <c r="AB49" s="53"/>
      <c r="AC49" s="23"/>
      <c r="AD49" s="23"/>
      <c r="AE49" s="35"/>
      <c r="AF49" s="53"/>
      <c r="AG49" s="23"/>
      <c r="AH49" s="53"/>
      <c r="AI49" s="31"/>
      <c r="AK49" s="67"/>
      <c r="AL49" s="68"/>
      <c r="AN49" s="28"/>
      <c r="AO49" s="35"/>
      <c r="AP49" s="53"/>
      <c r="AQ49" s="23"/>
      <c r="AR49" s="53"/>
      <c r="AS49" s="23"/>
      <c r="AT49" s="53"/>
      <c r="AU49" s="23"/>
      <c r="AV49" s="23"/>
      <c r="AW49" s="35"/>
      <c r="AX49" s="53"/>
      <c r="AY49" s="23"/>
      <c r="AZ49" s="53"/>
      <c r="BA49" s="31"/>
    </row>
    <row r="50" spans="1:53" ht="20.100000000000001" customHeight="1" x14ac:dyDescent="0.2">
      <c r="A50" s="48"/>
      <c r="B50" s="36"/>
      <c r="D50" s="28"/>
      <c r="E50" s="31"/>
      <c r="F50" s="28"/>
      <c r="G50" s="27"/>
      <c r="H50" s="32"/>
      <c r="I50" s="27"/>
      <c r="J50" s="32"/>
      <c r="K50" s="27"/>
      <c r="L50" s="27"/>
      <c r="M50" s="33"/>
      <c r="N50" s="32"/>
      <c r="O50" s="27"/>
      <c r="P50" s="32"/>
      <c r="Q50" s="26"/>
      <c r="R50" s="26"/>
      <c r="S50" s="48"/>
      <c r="T50" s="36"/>
      <c r="V50" s="28"/>
      <c r="W50" s="31"/>
      <c r="X50" s="28"/>
      <c r="Y50" s="27"/>
      <c r="Z50" s="32"/>
      <c r="AA50" s="27"/>
      <c r="AB50" s="32"/>
      <c r="AC50" s="27"/>
      <c r="AD50" s="27"/>
      <c r="AE50" s="33"/>
      <c r="AF50" s="32"/>
      <c r="AG50" s="27"/>
      <c r="AH50" s="32"/>
      <c r="AI50" s="26"/>
      <c r="AK50" s="48"/>
      <c r="AL50" s="36"/>
      <c r="AN50" s="28"/>
      <c r="AO50" s="31"/>
      <c r="AP50" s="28"/>
      <c r="AQ50" s="27"/>
      <c r="AR50" s="32"/>
      <c r="AS50" s="27"/>
      <c r="AT50" s="32"/>
      <c r="AU50" s="27"/>
      <c r="AV50" s="27"/>
      <c r="AW50" s="33"/>
      <c r="AX50" s="32"/>
      <c r="AY50" s="27"/>
      <c r="AZ50" s="32"/>
      <c r="BA50" s="26"/>
    </row>
    <row r="51" spans="1:53" ht="20.100000000000001" customHeight="1" x14ac:dyDescent="0.2">
      <c r="A51" s="49"/>
      <c r="B51" s="36"/>
      <c r="D51" s="28"/>
      <c r="E51" s="29"/>
      <c r="F51" s="30"/>
      <c r="G51" s="34"/>
      <c r="H51" s="30"/>
      <c r="I51" s="34"/>
      <c r="J51" s="30"/>
      <c r="K51" s="34"/>
      <c r="L51" s="34"/>
      <c r="M51" s="29"/>
      <c r="N51" s="30"/>
      <c r="O51" s="34"/>
      <c r="P51" s="30"/>
      <c r="Q51" s="26"/>
      <c r="R51" s="26"/>
      <c r="S51" s="49"/>
      <c r="T51" s="36"/>
      <c r="V51" s="28"/>
      <c r="W51" s="29"/>
      <c r="X51" s="30"/>
      <c r="Y51" s="34"/>
      <c r="Z51" s="30"/>
      <c r="AA51" s="34"/>
      <c r="AB51" s="30"/>
      <c r="AC51" s="34"/>
      <c r="AD51" s="34"/>
      <c r="AE51" s="29"/>
      <c r="AF51" s="30"/>
      <c r="AG51" s="34"/>
      <c r="AH51" s="30"/>
      <c r="AI51" s="26"/>
      <c r="AK51" s="49"/>
      <c r="AL51" s="36"/>
      <c r="AN51" s="28"/>
      <c r="AO51" s="29"/>
      <c r="AP51" s="30"/>
      <c r="AQ51" s="34"/>
      <c r="AR51" s="30"/>
      <c r="AS51" s="34"/>
      <c r="AT51" s="30"/>
      <c r="AU51" s="34"/>
      <c r="AV51" s="34"/>
      <c r="AW51" s="29"/>
      <c r="AX51" s="30"/>
      <c r="AY51" s="34"/>
      <c r="AZ51" s="30"/>
      <c r="BA51" s="26"/>
    </row>
    <row r="52" spans="1:53" ht="20.100000000000001" customHeight="1" x14ac:dyDescent="0.2">
      <c r="A52" s="49"/>
      <c r="B52" s="36"/>
      <c r="D52" s="28"/>
      <c r="E52" s="31"/>
      <c r="F52" s="28"/>
      <c r="G52" s="26"/>
      <c r="H52" s="28"/>
      <c r="I52" s="26"/>
      <c r="J52" s="28"/>
      <c r="K52" s="26"/>
      <c r="L52" s="26"/>
      <c r="M52" s="31"/>
      <c r="N52" s="28"/>
      <c r="O52" s="26"/>
      <c r="P52" s="28"/>
      <c r="Q52" s="26"/>
      <c r="R52" s="26"/>
      <c r="S52" s="49"/>
      <c r="T52" s="36"/>
      <c r="V52" s="28"/>
      <c r="W52" s="31"/>
      <c r="X52" s="28"/>
      <c r="Y52" s="26"/>
      <c r="Z52" s="28"/>
      <c r="AA52" s="26"/>
      <c r="AB52" s="28"/>
      <c r="AC52" s="26"/>
      <c r="AD52" s="26"/>
      <c r="AE52" s="31"/>
      <c r="AF52" s="28"/>
      <c r="AG52" s="26"/>
      <c r="AH52" s="28"/>
      <c r="AI52" s="26"/>
      <c r="AK52" s="49"/>
      <c r="AL52" s="36"/>
      <c r="AN52" s="28"/>
      <c r="AO52" s="31"/>
      <c r="AP52" s="28"/>
      <c r="AQ52" s="26"/>
      <c r="AR52" s="28"/>
      <c r="AS52" s="26"/>
      <c r="AT52" s="28"/>
      <c r="AU52" s="26"/>
      <c r="AV52" s="26"/>
      <c r="AW52" s="31"/>
      <c r="AX52" s="28"/>
      <c r="AY52" s="26"/>
      <c r="AZ52" s="28"/>
      <c r="BA52" s="26"/>
    </row>
    <row r="53" spans="1:53" ht="20.100000000000001" customHeight="1" x14ac:dyDescent="0.2">
      <c r="A53" s="49"/>
      <c r="B53" s="36"/>
      <c r="D53" s="28"/>
      <c r="E53" s="29"/>
      <c r="F53" s="30"/>
      <c r="G53" s="34"/>
      <c r="H53" s="30"/>
      <c r="I53" s="34"/>
      <c r="J53" s="30"/>
      <c r="K53" s="34"/>
      <c r="L53" s="34"/>
      <c r="M53" s="29"/>
      <c r="N53" s="30"/>
      <c r="O53" s="34"/>
      <c r="P53" s="30"/>
      <c r="Q53" s="26"/>
      <c r="R53" s="26"/>
      <c r="S53" s="49"/>
      <c r="T53" s="36"/>
      <c r="V53" s="28"/>
      <c r="W53" s="29"/>
      <c r="X53" s="30"/>
      <c r="Y53" s="34"/>
      <c r="Z53" s="30"/>
      <c r="AA53" s="34"/>
      <c r="AB53" s="30"/>
      <c r="AC53" s="34"/>
      <c r="AD53" s="34"/>
      <c r="AE53" s="29"/>
      <c r="AF53" s="30"/>
      <c r="AG53" s="34"/>
      <c r="AH53" s="30"/>
      <c r="AI53" s="26"/>
      <c r="AK53" s="49"/>
      <c r="AL53" s="36"/>
      <c r="AN53" s="28"/>
      <c r="AO53" s="29"/>
      <c r="AP53" s="30"/>
      <c r="AQ53" s="34"/>
      <c r="AR53" s="30"/>
      <c r="AS53" s="34"/>
      <c r="AT53" s="30"/>
      <c r="AU53" s="34"/>
      <c r="AV53" s="34"/>
      <c r="AW53" s="29"/>
      <c r="AX53" s="30"/>
      <c r="AY53" s="34"/>
      <c r="AZ53" s="30"/>
      <c r="BA53" s="26"/>
    </row>
    <row r="54" spans="1:53" ht="20.100000000000001" customHeight="1" x14ac:dyDescent="0.2">
      <c r="A54" s="49"/>
      <c r="B54" s="36"/>
      <c r="D54" s="28"/>
      <c r="E54" s="31"/>
      <c r="F54" s="28"/>
      <c r="G54" s="26"/>
      <c r="H54" s="28"/>
      <c r="I54" s="26"/>
      <c r="J54" s="28"/>
      <c r="K54" s="26"/>
      <c r="L54" s="26"/>
      <c r="M54" s="31"/>
      <c r="N54" s="28"/>
      <c r="O54" s="26"/>
      <c r="P54" s="28"/>
      <c r="Q54" s="26"/>
      <c r="R54" s="26"/>
      <c r="S54" s="49"/>
      <c r="T54" s="36"/>
      <c r="V54" s="28"/>
      <c r="W54" s="31"/>
      <c r="X54" s="28"/>
      <c r="Y54" s="26"/>
      <c r="Z54" s="28"/>
      <c r="AA54" s="26"/>
      <c r="AB54" s="28"/>
      <c r="AC54" s="26"/>
      <c r="AD54" s="26"/>
      <c r="AE54" s="31"/>
      <c r="AF54" s="28"/>
      <c r="AG54" s="26"/>
      <c r="AH54" s="28"/>
      <c r="AI54" s="26"/>
      <c r="AK54" s="49"/>
      <c r="AL54" s="36"/>
      <c r="AN54" s="28"/>
      <c r="AO54" s="31"/>
      <c r="AP54" s="28"/>
      <c r="AQ54" s="26"/>
      <c r="AR54" s="28"/>
      <c r="AS54" s="26"/>
      <c r="AT54" s="28"/>
      <c r="AU54" s="26"/>
      <c r="AV54" s="26"/>
      <c r="AW54" s="31"/>
      <c r="AX54" s="28"/>
      <c r="AY54" s="26"/>
      <c r="AZ54" s="28"/>
      <c r="BA54" s="26"/>
    </row>
    <row r="55" spans="1:53" ht="20.100000000000001" customHeight="1" x14ac:dyDescent="0.2">
      <c r="A55" s="49"/>
      <c r="B55" s="36"/>
      <c r="D55" s="28"/>
      <c r="E55" s="29"/>
      <c r="F55" s="30"/>
      <c r="G55" s="34"/>
      <c r="H55" s="30"/>
      <c r="I55" s="34"/>
      <c r="J55" s="30"/>
      <c r="K55" s="34"/>
      <c r="L55" s="34"/>
      <c r="M55" s="29"/>
      <c r="N55" s="30"/>
      <c r="O55" s="34"/>
      <c r="P55" s="30"/>
      <c r="Q55" s="26"/>
      <c r="R55" s="26"/>
      <c r="S55" s="49"/>
      <c r="T55" s="36"/>
      <c r="V55" s="28"/>
      <c r="W55" s="29"/>
      <c r="X55" s="30"/>
      <c r="Y55" s="34"/>
      <c r="Z55" s="30"/>
      <c r="AA55" s="34"/>
      <c r="AB55" s="30"/>
      <c r="AC55" s="34"/>
      <c r="AD55" s="34"/>
      <c r="AE55" s="29"/>
      <c r="AF55" s="30"/>
      <c r="AG55" s="34"/>
      <c r="AH55" s="30"/>
      <c r="AI55" s="26"/>
      <c r="AK55" s="49"/>
      <c r="AL55" s="36"/>
      <c r="AN55" s="28"/>
      <c r="AO55" s="29"/>
      <c r="AP55" s="30"/>
      <c r="AQ55" s="34"/>
      <c r="AR55" s="30"/>
      <c r="AS55" s="34"/>
      <c r="AT55" s="30"/>
      <c r="AU55" s="34"/>
      <c r="AV55" s="34"/>
      <c r="AW55" s="29"/>
      <c r="AX55" s="30"/>
      <c r="AY55" s="34"/>
      <c r="AZ55" s="30"/>
      <c r="BA55" s="26"/>
    </row>
    <row r="56" spans="1:53" ht="20.100000000000001" customHeight="1" x14ac:dyDescent="0.2">
      <c r="A56" s="49"/>
      <c r="B56" s="36"/>
      <c r="D56" s="28"/>
      <c r="E56" s="31"/>
      <c r="F56" s="28"/>
      <c r="G56" s="26"/>
      <c r="H56" s="28"/>
      <c r="I56" s="26"/>
      <c r="J56" s="28"/>
      <c r="K56" s="26"/>
      <c r="L56" s="26"/>
      <c r="M56" s="31"/>
      <c r="N56" s="28"/>
      <c r="O56" s="26"/>
      <c r="P56" s="28"/>
      <c r="Q56" s="26"/>
      <c r="R56" s="26"/>
      <c r="S56" s="49"/>
      <c r="T56" s="36"/>
      <c r="V56" s="28"/>
      <c r="W56" s="31"/>
      <c r="X56" s="28"/>
      <c r="Y56" s="26"/>
      <c r="Z56" s="28"/>
      <c r="AA56" s="26"/>
      <c r="AB56" s="28"/>
      <c r="AC56" s="26"/>
      <c r="AD56" s="26"/>
      <c r="AE56" s="31"/>
      <c r="AF56" s="28"/>
      <c r="AG56" s="26"/>
      <c r="AH56" s="28"/>
      <c r="AI56" s="26"/>
      <c r="AK56" s="49"/>
      <c r="AL56" s="36"/>
      <c r="AN56" s="28"/>
      <c r="AO56" s="31"/>
      <c r="AP56" s="28"/>
      <c r="AQ56" s="26"/>
      <c r="AR56" s="28"/>
      <c r="AS56" s="26"/>
      <c r="AT56" s="28"/>
      <c r="AU56" s="26"/>
      <c r="AV56" s="26"/>
      <c r="AW56" s="31"/>
      <c r="AX56" s="28"/>
      <c r="AY56" s="26"/>
      <c r="AZ56" s="28"/>
      <c r="BA56" s="26"/>
    </row>
    <row r="57" spans="1:53" ht="20.100000000000001" customHeight="1" x14ac:dyDescent="0.2">
      <c r="A57" s="49"/>
      <c r="B57" s="36"/>
      <c r="D57" s="28"/>
      <c r="E57" s="29"/>
      <c r="F57" s="30"/>
      <c r="G57" s="34"/>
      <c r="H57" s="30"/>
      <c r="I57" s="34"/>
      <c r="J57" s="30"/>
      <c r="K57" s="34"/>
      <c r="L57" s="34"/>
      <c r="M57" s="29"/>
      <c r="N57" s="30"/>
      <c r="O57" s="34"/>
      <c r="P57" s="30"/>
      <c r="Q57" s="26"/>
      <c r="R57" s="26"/>
      <c r="S57" s="49"/>
      <c r="T57" s="36"/>
      <c r="V57" s="28"/>
      <c r="W57" s="29"/>
      <c r="X57" s="30"/>
      <c r="Y57" s="34"/>
      <c r="Z57" s="30"/>
      <c r="AA57" s="34"/>
      <c r="AB57" s="30"/>
      <c r="AC57" s="34"/>
      <c r="AD57" s="34"/>
      <c r="AE57" s="29"/>
      <c r="AF57" s="30"/>
      <c r="AG57" s="34"/>
      <c r="AH57" s="30"/>
      <c r="AI57" s="26"/>
      <c r="AK57" s="49"/>
      <c r="AL57" s="36"/>
      <c r="AN57" s="28"/>
      <c r="AO57" s="29"/>
      <c r="AP57" s="30"/>
      <c r="AQ57" s="34"/>
      <c r="AR57" s="30"/>
      <c r="AS57" s="34"/>
      <c r="AT57" s="30"/>
      <c r="AU57" s="34"/>
      <c r="AV57" s="34"/>
      <c r="AW57" s="29"/>
      <c r="AX57" s="30"/>
      <c r="AY57" s="34"/>
      <c r="AZ57" s="30"/>
      <c r="BA57" s="26"/>
    </row>
    <row r="58" spans="1:53" ht="20.100000000000001" customHeight="1" x14ac:dyDescent="0.2">
      <c r="A58" s="49"/>
      <c r="B58" s="36"/>
      <c r="D58" s="28"/>
      <c r="E58" s="31"/>
      <c r="F58" s="28"/>
      <c r="G58" s="26"/>
      <c r="H58" s="28"/>
      <c r="I58" s="26"/>
      <c r="J58" s="28"/>
      <c r="K58" s="26"/>
      <c r="L58" s="26"/>
      <c r="M58" s="31"/>
      <c r="N58" s="28"/>
      <c r="O58" s="26"/>
      <c r="P58" s="28"/>
      <c r="Q58" s="26"/>
      <c r="R58" s="26"/>
      <c r="S58" s="49"/>
      <c r="T58" s="36"/>
      <c r="V58" s="28"/>
      <c r="W58" s="31"/>
      <c r="X58" s="28"/>
      <c r="Y58" s="26"/>
      <c r="Z58" s="28"/>
      <c r="AA58" s="26"/>
      <c r="AB58" s="28"/>
      <c r="AC58" s="26"/>
      <c r="AD58" s="26"/>
      <c r="AE58" s="31"/>
      <c r="AF58" s="28"/>
      <c r="AG58" s="26"/>
      <c r="AH58" s="28"/>
      <c r="AI58" s="26"/>
      <c r="AK58" s="49"/>
      <c r="AL58" s="36"/>
      <c r="AN58" s="28"/>
      <c r="AO58" s="31"/>
      <c r="AP58" s="28"/>
      <c r="AQ58" s="26"/>
      <c r="AR58" s="28"/>
      <c r="AS58" s="26"/>
      <c r="AT58" s="28"/>
      <c r="AU58" s="26"/>
      <c r="AV58" s="26"/>
      <c r="AW58" s="31"/>
      <c r="AX58" s="28"/>
      <c r="AY58" s="26"/>
      <c r="AZ58" s="28"/>
      <c r="BA58" s="26"/>
    </row>
    <row r="59" spans="1:53" ht="20.100000000000001" customHeight="1" x14ac:dyDescent="0.2">
      <c r="A59" s="49"/>
      <c r="B59" s="36"/>
      <c r="D59" s="28"/>
      <c r="E59" s="29"/>
      <c r="F59" s="30"/>
      <c r="G59" s="34"/>
      <c r="H59" s="30"/>
      <c r="I59" s="34"/>
      <c r="J59" s="30"/>
      <c r="K59" s="34"/>
      <c r="L59" s="34"/>
      <c r="M59" s="29"/>
      <c r="N59" s="30"/>
      <c r="O59" s="34"/>
      <c r="P59" s="30"/>
      <c r="Q59" s="26"/>
      <c r="R59" s="26"/>
      <c r="S59" s="49"/>
      <c r="T59" s="36"/>
      <c r="V59" s="28"/>
      <c r="W59" s="29"/>
      <c r="X59" s="30"/>
      <c r="Y59" s="34"/>
      <c r="Z59" s="30"/>
      <c r="AA59" s="34"/>
      <c r="AB59" s="30"/>
      <c r="AC59" s="34"/>
      <c r="AD59" s="34"/>
      <c r="AE59" s="29"/>
      <c r="AF59" s="30"/>
      <c r="AG59" s="34"/>
      <c r="AH59" s="30"/>
      <c r="AI59" s="26"/>
      <c r="AK59" s="49"/>
      <c r="AL59" s="36"/>
      <c r="AN59" s="28"/>
      <c r="AO59" s="29"/>
      <c r="AP59" s="30"/>
      <c r="AQ59" s="34"/>
      <c r="AR59" s="30"/>
      <c r="AS59" s="34"/>
      <c r="AT59" s="30"/>
      <c r="AU59" s="34"/>
      <c r="AV59" s="34"/>
      <c r="AW59" s="29"/>
      <c r="AX59" s="30"/>
      <c r="AY59" s="34"/>
      <c r="AZ59" s="30"/>
      <c r="BA59" s="26"/>
    </row>
    <row r="60" spans="1:53" ht="20.100000000000001" customHeight="1" x14ac:dyDescent="0.2">
      <c r="A60" s="49"/>
      <c r="B60" s="36"/>
      <c r="D60" s="28"/>
      <c r="E60" s="31"/>
      <c r="F60" s="28"/>
      <c r="G60" s="26"/>
      <c r="H60" s="28"/>
      <c r="I60" s="26"/>
      <c r="J60" s="28"/>
      <c r="K60" s="26"/>
      <c r="L60" s="26"/>
      <c r="M60" s="31"/>
      <c r="N60" s="28"/>
      <c r="O60" s="26"/>
      <c r="P60" s="28"/>
      <c r="Q60" s="26"/>
      <c r="R60" s="26"/>
      <c r="S60" s="49"/>
      <c r="T60" s="36"/>
      <c r="V60" s="28"/>
      <c r="W60" s="31"/>
      <c r="X60" s="28"/>
      <c r="Y60" s="26"/>
      <c r="Z60" s="28"/>
      <c r="AA60" s="26"/>
      <c r="AB60" s="28"/>
      <c r="AC60" s="26"/>
      <c r="AD60" s="26"/>
      <c r="AE60" s="31"/>
      <c r="AF60" s="28"/>
      <c r="AG60" s="26"/>
      <c r="AH60" s="28"/>
      <c r="AI60" s="26"/>
      <c r="AK60" s="49"/>
      <c r="AL60" s="36"/>
      <c r="AN60" s="28"/>
      <c r="AO60" s="31"/>
      <c r="AP60" s="28"/>
      <c r="AQ60" s="26"/>
      <c r="AR60" s="28"/>
      <c r="AS60" s="26"/>
      <c r="AT60" s="28"/>
      <c r="AU60" s="26"/>
      <c r="AV60" s="26"/>
      <c r="AW60" s="31"/>
      <c r="AX60" s="28"/>
      <c r="AY60" s="26"/>
      <c r="AZ60" s="28"/>
      <c r="BA60" s="26"/>
    </row>
    <row r="61" spans="1:53" ht="20.100000000000001" customHeight="1" x14ac:dyDescent="0.2">
      <c r="A61" s="49"/>
      <c r="B61" s="36"/>
      <c r="D61" s="28"/>
      <c r="E61" s="29"/>
      <c r="F61" s="30"/>
      <c r="G61" s="34"/>
      <c r="H61" s="30"/>
      <c r="I61" s="34"/>
      <c r="J61" s="30"/>
      <c r="K61" s="34"/>
      <c r="L61" s="34"/>
      <c r="M61" s="29"/>
      <c r="N61" s="30"/>
      <c r="O61" s="34"/>
      <c r="P61" s="30"/>
      <c r="Q61" s="26"/>
      <c r="R61" s="26"/>
      <c r="S61" s="49"/>
      <c r="T61" s="36"/>
      <c r="V61" s="28"/>
      <c r="W61" s="29"/>
      <c r="X61" s="30"/>
      <c r="Y61" s="34"/>
      <c r="Z61" s="30"/>
      <c r="AA61" s="34"/>
      <c r="AB61" s="30"/>
      <c r="AC61" s="34"/>
      <c r="AD61" s="34"/>
      <c r="AE61" s="29"/>
      <c r="AF61" s="30"/>
      <c r="AG61" s="34"/>
      <c r="AH61" s="30"/>
      <c r="AI61" s="26"/>
      <c r="AK61" s="49"/>
      <c r="AL61" s="36"/>
      <c r="AN61" s="28"/>
      <c r="AO61" s="29"/>
      <c r="AP61" s="30"/>
      <c r="AQ61" s="34"/>
      <c r="AR61" s="30"/>
      <c r="AS61" s="34"/>
      <c r="AT61" s="30"/>
      <c r="AU61" s="34"/>
      <c r="AV61" s="34"/>
      <c r="AW61" s="29"/>
      <c r="AX61" s="30"/>
      <c r="AY61" s="34"/>
      <c r="AZ61" s="30"/>
      <c r="BA61" s="26"/>
    </row>
    <row r="62" spans="1:53" ht="20.100000000000001" customHeight="1" x14ac:dyDescent="0.2">
      <c r="A62" s="49"/>
      <c r="B62" s="36"/>
      <c r="D62" s="28"/>
      <c r="E62" s="29"/>
      <c r="F62" s="30"/>
      <c r="G62" s="34"/>
      <c r="H62" s="30"/>
      <c r="I62" s="34"/>
      <c r="J62" s="30"/>
      <c r="K62" s="34"/>
      <c r="L62" s="34"/>
      <c r="M62" s="29"/>
      <c r="N62" s="30"/>
      <c r="O62" s="34"/>
      <c r="P62" s="30"/>
      <c r="Q62" s="26"/>
      <c r="R62" s="26"/>
      <c r="S62" s="49"/>
      <c r="T62" s="36"/>
      <c r="V62" s="28"/>
      <c r="W62" s="29"/>
      <c r="X62" s="30"/>
      <c r="Y62" s="34"/>
      <c r="Z62" s="30"/>
      <c r="AA62" s="34"/>
      <c r="AB62" s="30"/>
      <c r="AC62" s="34"/>
      <c r="AD62" s="34"/>
      <c r="AE62" s="29"/>
      <c r="AF62" s="30"/>
      <c r="AG62" s="34"/>
      <c r="AH62" s="30"/>
      <c r="AI62" s="26"/>
      <c r="AK62" s="49"/>
      <c r="AL62" s="36"/>
      <c r="AN62" s="28"/>
      <c r="AO62" s="29"/>
      <c r="AP62" s="30"/>
      <c r="AQ62" s="34"/>
      <c r="AR62" s="30"/>
      <c r="AS62" s="34"/>
      <c r="AT62" s="30"/>
      <c r="AU62" s="34"/>
      <c r="AV62" s="34"/>
      <c r="AW62" s="29"/>
      <c r="AX62" s="30"/>
      <c r="AY62" s="34"/>
      <c r="AZ62" s="30"/>
      <c r="BA62" s="26"/>
    </row>
    <row r="63" spans="1:53" ht="20.100000000000001" customHeight="1" x14ac:dyDescent="0.2">
      <c r="A63" s="49"/>
      <c r="B63" s="36"/>
      <c r="D63" s="28"/>
      <c r="E63" s="31"/>
      <c r="F63" s="28"/>
      <c r="G63" s="26"/>
      <c r="H63" s="28"/>
      <c r="I63" s="26"/>
      <c r="J63" s="28"/>
      <c r="K63" s="26"/>
      <c r="L63" s="26"/>
      <c r="M63" s="31"/>
      <c r="N63" s="28"/>
      <c r="O63" s="26"/>
      <c r="P63" s="28"/>
      <c r="Q63" s="26"/>
      <c r="R63" s="26"/>
      <c r="S63" s="49"/>
      <c r="T63" s="36"/>
      <c r="V63" s="28"/>
      <c r="W63" s="31"/>
      <c r="X63" s="28"/>
      <c r="Y63" s="26"/>
      <c r="Z63" s="28"/>
      <c r="AA63" s="26"/>
      <c r="AB63" s="28"/>
      <c r="AC63" s="26"/>
      <c r="AD63" s="26"/>
      <c r="AE63" s="31"/>
      <c r="AF63" s="28"/>
      <c r="AG63" s="26"/>
      <c r="AH63" s="28"/>
      <c r="AI63" s="26"/>
      <c r="AK63" s="49"/>
      <c r="AL63" s="36"/>
      <c r="AN63" s="28"/>
      <c r="AO63" s="31"/>
      <c r="AP63" s="28"/>
      <c r="AQ63" s="26"/>
      <c r="AR63" s="28"/>
      <c r="AS63" s="26"/>
      <c r="AT63" s="28"/>
      <c r="AU63" s="26"/>
      <c r="AV63" s="26"/>
      <c r="AW63" s="31"/>
      <c r="AX63" s="28"/>
      <c r="AY63" s="26"/>
      <c r="AZ63" s="28"/>
      <c r="BA63" s="26"/>
    </row>
    <row r="64" spans="1:53" ht="20.100000000000001" customHeight="1" x14ac:dyDescent="0.2">
      <c r="A64" s="49"/>
      <c r="B64" s="36"/>
      <c r="D64" s="28"/>
      <c r="E64" s="29"/>
      <c r="F64" s="30"/>
      <c r="G64" s="34"/>
      <c r="H64" s="30"/>
      <c r="I64" s="34"/>
      <c r="J64" s="30"/>
      <c r="K64" s="34"/>
      <c r="L64" s="34"/>
      <c r="M64" s="29"/>
      <c r="N64" s="30"/>
      <c r="O64" s="34"/>
      <c r="P64" s="30"/>
      <c r="Q64" s="26"/>
      <c r="R64" s="26"/>
      <c r="S64" s="49"/>
      <c r="T64" s="36"/>
      <c r="V64" s="28"/>
      <c r="W64" s="29"/>
      <c r="X64" s="30"/>
      <c r="Y64" s="34"/>
      <c r="Z64" s="30"/>
      <c r="AA64" s="34"/>
      <c r="AB64" s="30"/>
      <c r="AC64" s="34"/>
      <c r="AD64" s="34"/>
      <c r="AE64" s="29"/>
      <c r="AF64" s="30"/>
      <c r="AG64" s="34"/>
      <c r="AH64" s="30"/>
      <c r="AI64" s="26"/>
      <c r="AK64" s="49"/>
      <c r="AL64" s="36"/>
      <c r="AN64" s="28"/>
      <c r="AO64" s="29"/>
      <c r="AP64" s="30"/>
      <c r="AQ64" s="34"/>
      <c r="AR64" s="30"/>
      <c r="AS64" s="34"/>
      <c r="AT64" s="30"/>
      <c r="AU64" s="34"/>
      <c r="AV64" s="34"/>
      <c r="AW64" s="29"/>
      <c r="AX64" s="30"/>
      <c r="AY64" s="34"/>
      <c r="AZ64" s="30"/>
      <c r="BA64" s="26"/>
    </row>
    <row r="65" spans="1:55" ht="20.100000000000001" customHeight="1" x14ac:dyDescent="0.2">
      <c r="A65" s="49"/>
      <c r="B65" s="36"/>
      <c r="D65" s="28"/>
      <c r="E65" s="29"/>
      <c r="F65" s="30"/>
      <c r="G65" s="34"/>
      <c r="H65" s="30"/>
      <c r="I65" s="34"/>
      <c r="J65" s="30"/>
      <c r="K65" s="34"/>
      <c r="L65" s="34"/>
      <c r="M65" s="29"/>
      <c r="N65" s="30"/>
      <c r="O65" s="34"/>
      <c r="P65" s="30"/>
      <c r="Q65" s="26"/>
      <c r="R65" s="26"/>
      <c r="S65" s="49"/>
      <c r="T65" s="36"/>
      <c r="V65" s="28"/>
      <c r="W65" s="29"/>
      <c r="X65" s="30"/>
      <c r="Y65" s="34"/>
      <c r="Z65" s="30"/>
      <c r="AA65" s="34"/>
      <c r="AB65" s="30"/>
      <c r="AC65" s="34"/>
      <c r="AD65" s="34"/>
      <c r="AE65" s="29"/>
      <c r="AF65" s="30"/>
      <c r="AG65" s="34"/>
      <c r="AH65" s="30"/>
      <c r="AI65" s="26"/>
      <c r="AK65" s="49"/>
      <c r="AL65" s="36"/>
      <c r="AN65" s="28"/>
      <c r="AO65" s="29"/>
      <c r="AP65" s="30"/>
      <c r="AQ65" s="34"/>
      <c r="AR65" s="30"/>
      <c r="AS65" s="34"/>
      <c r="AT65" s="30"/>
      <c r="AU65" s="34"/>
      <c r="AV65" s="34"/>
      <c r="AW65" s="29"/>
      <c r="AX65" s="30"/>
      <c r="AY65" s="34"/>
      <c r="AZ65" s="30"/>
      <c r="BA65" s="26"/>
    </row>
    <row r="66" spans="1:55" ht="20.100000000000001" customHeight="1" x14ac:dyDescent="0.2">
      <c r="A66" s="49"/>
      <c r="B66" s="36"/>
      <c r="D66" s="28"/>
      <c r="E66" s="31"/>
      <c r="F66" s="28"/>
      <c r="G66" s="26"/>
      <c r="H66" s="28"/>
      <c r="I66" s="26"/>
      <c r="J66" s="28"/>
      <c r="K66" s="26"/>
      <c r="L66" s="26"/>
      <c r="M66" s="31"/>
      <c r="N66" s="28"/>
      <c r="O66" s="26"/>
      <c r="P66" s="28"/>
      <c r="Q66" s="26"/>
      <c r="R66" s="26"/>
      <c r="S66" s="49"/>
      <c r="T66" s="36"/>
      <c r="V66" s="28"/>
      <c r="W66" s="31"/>
      <c r="X66" s="28"/>
      <c r="Y66" s="26"/>
      <c r="Z66" s="28"/>
      <c r="AA66" s="26"/>
      <c r="AB66" s="28"/>
      <c r="AC66" s="26"/>
      <c r="AD66" s="26"/>
      <c r="AE66" s="31"/>
      <c r="AF66" s="28"/>
      <c r="AG66" s="26"/>
      <c r="AH66" s="28"/>
      <c r="AI66" s="26"/>
      <c r="AK66" s="49"/>
      <c r="AL66" s="36"/>
      <c r="AN66" s="28"/>
      <c r="AO66" s="31"/>
      <c r="AP66" s="28"/>
      <c r="AQ66" s="26"/>
      <c r="AR66" s="28"/>
      <c r="AS66" s="26"/>
      <c r="AT66" s="28"/>
      <c r="AU66" s="26"/>
      <c r="AV66" s="26"/>
      <c r="AW66" s="31"/>
      <c r="AX66" s="28"/>
      <c r="AY66" s="26"/>
      <c r="AZ66" s="28"/>
      <c r="BA66" s="26"/>
    </row>
    <row r="67" spans="1:55" ht="20.100000000000001" customHeight="1" x14ac:dyDescent="0.2">
      <c r="A67" s="49"/>
      <c r="B67" s="36"/>
      <c r="D67" s="28"/>
      <c r="E67" s="29"/>
      <c r="F67" s="30"/>
      <c r="G67" s="34"/>
      <c r="H67" s="30"/>
      <c r="I67" s="34"/>
      <c r="J67" s="30"/>
      <c r="K67" s="34"/>
      <c r="L67" s="34"/>
      <c r="M67" s="29"/>
      <c r="N67" s="30"/>
      <c r="O67" s="34"/>
      <c r="P67" s="30"/>
      <c r="Q67" s="26"/>
      <c r="R67" s="26"/>
      <c r="S67" s="49"/>
      <c r="T67" s="36"/>
      <c r="V67" s="28"/>
      <c r="W67" s="29"/>
      <c r="X67" s="30"/>
      <c r="Y67" s="34"/>
      <c r="Z67" s="30"/>
      <c r="AA67" s="34"/>
      <c r="AB67" s="30"/>
      <c r="AC67" s="34"/>
      <c r="AD67" s="34"/>
      <c r="AE67" s="29"/>
      <c r="AF67" s="30"/>
      <c r="AG67" s="34"/>
      <c r="AH67" s="30"/>
      <c r="AI67" s="26"/>
      <c r="AK67" s="49"/>
      <c r="AL67" s="36"/>
      <c r="AN67" s="28"/>
      <c r="AO67" s="29"/>
      <c r="AP67" s="30"/>
      <c r="AQ67" s="34"/>
      <c r="AR67" s="30"/>
      <c r="AS67" s="34"/>
      <c r="AT67" s="30"/>
      <c r="AU67" s="34"/>
      <c r="AV67" s="34"/>
      <c r="AW67" s="29"/>
      <c r="AX67" s="30"/>
      <c r="AY67" s="34"/>
      <c r="AZ67" s="30"/>
      <c r="BA67" s="26"/>
    </row>
    <row r="68" spans="1:55" ht="20.100000000000001" customHeight="1" x14ac:dyDescent="0.2">
      <c r="A68" s="49"/>
      <c r="B68" s="36"/>
      <c r="D68" s="28"/>
      <c r="E68" s="31"/>
      <c r="F68" s="28"/>
      <c r="G68" s="26"/>
      <c r="H68" s="28"/>
      <c r="I68" s="26"/>
      <c r="J68" s="28"/>
      <c r="K68" s="26"/>
      <c r="L68" s="26"/>
      <c r="M68" s="31"/>
      <c r="N68" s="28"/>
      <c r="O68" s="26"/>
      <c r="P68" s="28"/>
      <c r="Q68" s="26"/>
      <c r="R68" s="26"/>
      <c r="S68" s="49"/>
      <c r="T68" s="36"/>
      <c r="V68" s="28"/>
      <c r="W68" s="31"/>
      <c r="X68" s="28"/>
      <c r="Y68" s="26"/>
      <c r="Z68" s="28"/>
      <c r="AA68" s="26"/>
      <c r="AB68" s="28"/>
      <c r="AC68" s="26"/>
      <c r="AD68" s="26"/>
      <c r="AE68" s="31"/>
      <c r="AF68" s="28"/>
      <c r="AG68" s="26"/>
      <c r="AH68" s="28"/>
      <c r="AI68" s="26"/>
      <c r="AK68" s="49"/>
      <c r="AL68" s="36"/>
      <c r="AN68" s="28"/>
      <c r="AO68" s="31"/>
      <c r="AP68" s="28"/>
      <c r="AQ68" s="26"/>
      <c r="AR68" s="28"/>
      <c r="AS68" s="26"/>
      <c r="AT68" s="28"/>
      <c r="AU68" s="26"/>
      <c r="AV68" s="26"/>
      <c r="AW68" s="31"/>
      <c r="AX68" s="28"/>
      <c r="AY68" s="26"/>
      <c r="AZ68" s="28"/>
      <c r="BA68" s="26"/>
    </row>
    <row r="69" spans="1:55" ht="20.100000000000001" customHeight="1" x14ac:dyDescent="0.2">
      <c r="A69" s="49"/>
      <c r="B69" s="36"/>
      <c r="D69" s="28"/>
      <c r="E69" s="29"/>
      <c r="F69" s="30"/>
      <c r="G69" s="34"/>
      <c r="H69" s="30"/>
      <c r="I69" s="34"/>
      <c r="J69" s="30"/>
      <c r="K69" s="34"/>
      <c r="L69" s="34"/>
      <c r="M69" s="29"/>
      <c r="N69" s="30"/>
      <c r="O69" s="34"/>
      <c r="P69" s="30"/>
      <c r="Q69" s="26"/>
      <c r="R69" s="26"/>
      <c r="S69" s="49"/>
      <c r="T69" s="36"/>
      <c r="V69" s="28"/>
      <c r="W69" s="29"/>
      <c r="X69" s="30"/>
      <c r="Y69" s="34"/>
      <c r="Z69" s="30"/>
      <c r="AA69" s="34"/>
      <c r="AB69" s="30"/>
      <c r="AC69" s="34"/>
      <c r="AD69" s="34"/>
      <c r="AE69" s="29"/>
      <c r="AF69" s="30"/>
      <c r="AG69" s="34"/>
      <c r="AH69" s="30"/>
      <c r="AI69" s="26"/>
      <c r="AK69" s="49"/>
      <c r="AL69" s="36"/>
      <c r="AN69" s="28"/>
      <c r="AO69" s="29"/>
      <c r="AP69" s="30"/>
      <c r="AQ69" s="34"/>
      <c r="AR69" s="30"/>
      <c r="AS69" s="34"/>
      <c r="AT69" s="30"/>
      <c r="AU69" s="34"/>
      <c r="AV69" s="34"/>
      <c r="AW69" s="29"/>
      <c r="AX69" s="30"/>
      <c r="AY69" s="34"/>
      <c r="AZ69" s="30"/>
      <c r="BA69" s="26"/>
    </row>
    <row r="70" spans="1:55" ht="20.100000000000001" customHeight="1" x14ac:dyDescent="0.2">
      <c r="A70" s="49"/>
      <c r="B70" s="36"/>
      <c r="D70" s="28"/>
      <c r="E70" s="35"/>
      <c r="F70" s="28"/>
      <c r="G70" s="26"/>
      <c r="H70" s="28"/>
      <c r="I70" s="26"/>
      <c r="J70" s="28"/>
      <c r="K70" s="26"/>
      <c r="L70" s="26"/>
      <c r="M70" s="31"/>
      <c r="N70" s="28"/>
      <c r="O70" s="26"/>
      <c r="P70" s="28"/>
      <c r="Q70" s="26"/>
      <c r="R70" s="26"/>
      <c r="S70" s="49"/>
      <c r="T70" s="36"/>
      <c r="V70" s="28"/>
      <c r="W70" s="35"/>
      <c r="X70" s="28"/>
      <c r="Y70" s="26"/>
      <c r="Z70" s="28"/>
      <c r="AA70" s="26"/>
      <c r="AB70" s="28"/>
      <c r="AC70" s="26"/>
      <c r="AD70" s="26"/>
      <c r="AE70" s="31"/>
      <c r="AF70" s="28"/>
      <c r="AG70" s="26"/>
      <c r="AH70" s="28"/>
      <c r="AI70" s="26"/>
      <c r="AK70" s="49"/>
      <c r="AL70" s="36"/>
      <c r="AN70" s="28"/>
      <c r="AO70" s="35"/>
      <c r="AP70" s="28"/>
      <c r="AQ70" s="26"/>
      <c r="AR70" s="28"/>
      <c r="AS70" s="26"/>
      <c r="AT70" s="28"/>
      <c r="AU70" s="26"/>
      <c r="AV70" s="26"/>
      <c r="AW70" s="31"/>
      <c r="AX70" s="28"/>
      <c r="AY70" s="26"/>
      <c r="AZ70" s="28"/>
      <c r="BA70" s="26"/>
    </row>
    <row r="71" spans="1:55" ht="20.100000000000001" customHeight="1" x14ac:dyDescent="0.2">
      <c r="A71" s="49"/>
      <c r="B71" s="36"/>
      <c r="D71" s="28"/>
      <c r="E71" s="31"/>
      <c r="F71" s="30"/>
      <c r="G71" s="34"/>
      <c r="H71" s="30"/>
      <c r="I71" s="34"/>
      <c r="J71" s="30"/>
      <c r="K71" s="34"/>
      <c r="L71" s="34"/>
      <c r="M71" s="29"/>
      <c r="N71" s="30"/>
      <c r="O71" s="34"/>
      <c r="P71" s="30"/>
      <c r="Q71" s="26"/>
      <c r="R71" s="26"/>
      <c r="S71" s="49"/>
      <c r="T71" s="36"/>
      <c r="V71" s="28"/>
      <c r="W71" s="31"/>
      <c r="X71" s="30"/>
      <c r="Y71" s="34"/>
      <c r="Z71" s="30"/>
      <c r="AA71" s="34"/>
      <c r="AB71" s="30"/>
      <c r="AC71" s="34"/>
      <c r="AD71" s="34"/>
      <c r="AE71" s="29"/>
      <c r="AF71" s="30"/>
      <c r="AG71" s="34"/>
      <c r="AH71" s="30"/>
      <c r="AI71" s="26"/>
      <c r="AK71" s="49"/>
      <c r="AL71" s="36"/>
      <c r="AN71" s="28"/>
      <c r="AO71" s="31"/>
      <c r="AP71" s="30"/>
      <c r="AQ71" s="34"/>
      <c r="AR71" s="30"/>
      <c r="AS71" s="34"/>
      <c r="AT71" s="30"/>
      <c r="AU71" s="34"/>
      <c r="AV71" s="34"/>
      <c r="AW71" s="29"/>
      <c r="AX71" s="30"/>
      <c r="AY71" s="34"/>
      <c r="AZ71" s="30"/>
      <c r="BA71" s="26"/>
    </row>
    <row r="72" spans="1:55" ht="20.100000000000001" customHeight="1" x14ac:dyDescent="0.2">
      <c r="A72" s="49"/>
      <c r="B72" s="36"/>
      <c r="D72" s="28"/>
      <c r="E72" s="33"/>
      <c r="F72" s="28"/>
      <c r="G72" s="26"/>
      <c r="H72" s="28"/>
      <c r="I72" s="26"/>
      <c r="J72" s="28"/>
      <c r="K72" s="26"/>
      <c r="L72" s="26"/>
      <c r="M72" s="31"/>
      <c r="N72" s="28"/>
      <c r="O72" s="26"/>
      <c r="P72" s="28"/>
      <c r="Q72" s="26"/>
      <c r="R72" s="26"/>
      <c r="S72" s="49"/>
      <c r="T72" s="36"/>
      <c r="V72" s="28"/>
      <c r="W72" s="33"/>
      <c r="X72" s="28"/>
      <c r="Y72" s="26"/>
      <c r="Z72" s="28"/>
      <c r="AA72" s="26"/>
      <c r="AB72" s="28"/>
      <c r="AC72" s="26"/>
      <c r="AD72" s="26"/>
      <c r="AE72" s="31"/>
      <c r="AF72" s="28"/>
      <c r="AG72" s="26"/>
      <c r="AH72" s="28"/>
      <c r="AI72" s="26"/>
      <c r="AK72" s="49"/>
      <c r="AL72" s="36"/>
      <c r="AN72" s="28"/>
      <c r="AO72" s="33"/>
      <c r="AP72" s="28"/>
      <c r="AQ72" s="26"/>
      <c r="AR72" s="28"/>
      <c r="AS72" s="26"/>
      <c r="AT72" s="28"/>
      <c r="AU72" s="26"/>
      <c r="AV72" s="26"/>
      <c r="AW72" s="31"/>
      <c r="AX72" s="28"/>
      <c r="AY72" s="26"/>
      <c r="AZ72" s="28"/>
      <c r="BA72" s="26"/>
    </row>
    <row r="73" spans="1:55" ht="20.100000000000001" customHeight="1" x14ac:dyDescent="0.2">
      <c r="A73" s="49"/>
      <c r="B73" s="36"/>
      <c r="D73" s="28"/>
      <c r="E73" s="29"/>
      <c r="F73" s="30"/>
      <c r="G73" s="34"/>
      <c r="H73" s="30"/>
      <c r="I73" s="34"/>
      <c r="J73" s="30"/>
      <c r="K73" s="34"/>
      <c r="L73" s="34"/>
      <c r="M73" s="29"/>
      <c r="N73" s="30"/>
      <c r="O73" s="34"/>
      <c r="P73" s="30"/>
      <c r="Q73" s="26"/>
      <c r="R73" s="26"/>
      <c r="S73" s="49"/>
      <c r="T73" s="36"/>
      <c r="V73" s="28"/>
      <c r="W73" s="29"/>
      <c r="X73" s="30"/>
      <c r="Y73" s="34"/>
      <c r="Z73" s="30"/>
      <c r="AA73" s="34"/>
      <c r="AB73" s="30"/>
      <c r="AC73" s="34"/>
      <c r="AD73" s="34"/>
      <c r="AE73" s="29"/>
      <c r="AF73" s="30"/>
      <c r="AG73" s="34"/>
      <c r="AH73" s="30"/>
      <c r="AI73" s="26"/>
      <c r="AK73" s="49"/>
      <c r="AL73" s="36"/>
      <c r="AN73" s="28"/>
      <c r="AO73" s="29"/>
      <c r="AP73" s="30"/>
      <c r="AQ73" s="34"/>
      <c r="AR73" s="30"/>
      <c r="AS73" s="34"/>
      <c r="AT73" s="30"/>
      <c r="AU73" s="34"/>
      <c r="AV73" s="34"/>
      <c r="AW73" s="29"/>
      <c r="AX73" s="30"/>
      <c r="AY73" s="34"/>
      <c r="AZ73" s="30"/>
      <c r="BA73" s="26"/>
    </row>
    <row r="74" spans="1:55" ht="12" customHeight="1" x14ac:dyDescent="0.2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O74" s="26"/>
      <c r="AP74" s="26"/>
      <c r="AQ74" s="26"/>
      <c r="AR74" s="26"/>
      <c r="AS74" s="37"/>
      <c r="AT74" s="38"/>
      <c r="AU74" s="38"/>
      <c r="AV74" s="38"/>
      <c r="AW74" s="38"/>
      <c r="AX74" s="38"/>
      <c r="AY74" s="38"/>
      <c r="AZ74" s="38"/>
      <c r="BA74" s="38"/>
      <c r="BB74" s="20"/>
    </row>
    <row r="75" spans="1:55" ht="3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pans="1:55" ht="7.5" customHeight="1" x14ac:dyDescent="0.2"/>
    <row r="77" spans="1:55" ht="12.75" customHeight="1" x14ac:dyDescent="0.2">
      <c r="A77" s="114" t="s">
        <v>90</v>
      </c>
      <c r="B77" s="115"/>
      <c r="C77" s="18"/>
      <c r="D77" s="78" t="s">
        <v>0</v>
      </c>
      <c r="E77" s="79"/>
      <c r="F77" s="79"/>
      <c r="G77" s="79"/>
      <c r="H77" s="79"/>
      <c r="I77" s="79"/>
      <c r="J77" s="79"/>
      <c r="K77" s="79"/>
      <c r="L77" s="79"/>
      <c r="M77" s="80"/>
      <c r="N77" s="98">
        <f>IFERROR(VLOOKUP(A77,'Qualabtoleranzen&amp;Einheiten'!$B$6:$E$200,2,FALSE),"")</f>
        <v>0.21</v>
      </c>
      <c r="O77" s="98"/>
      <c r="P77" s="98"/>
      <c r="Q77" s="99"/>
      <c r="R77" s="19"/>
      <c r="S77" s="114"/>
      <c r="T77" s="115"/>
      <c r="U77" s="18"/>
      <c r="V77" s="78" t="s">
        <v>0</v>
      </c>
      <c r="W77" s="79"/>
      <c r="X77" s="79"/>
      <c r="Y77" s="79"/>
      <c r="Z77" s="79"/>
      <c r="AA77" s="79"/>
      <c r="AB77" s="79"/>
      <c r="AC77" s="79"/>
      <c r="AD77" s="79"/>
      <c r="AE77" s="80"/>
      <c r="AF77" s="98" t="str">
        <f>IFERROR(VLOOKUP(S77,'Qualabtoleranzen&amp;Einheiten'!$B$6:$E$200,2,FALSE),"")</f>
        <v/>
      </c>
      <c r="AG77" s="98"/>
      <c r="AH77" s="98"/>
      <c r="AI77" s="99"/>
      <c r="AK77" s="114"/>
      <c r="AL77" s="115"/>
      <c r="AM77" s="18"/>
      <c r="AN77" s="78" t="s">
        <v>0</v>
      </c>
      <c r="AO77" s="79"/>
      <c r="AP77" s="79"/>
      <c r="AQ77" s="79"/>
      <c r="AR77" s="79"/>
      <c r="AS77" s="79"/>
      <c r="AT77" s="79"/>
      <c r="AU77" s="79"/>
      <c r="AV77" s="79"/>
      <c r="AW77" s="80"/>
      <c r="AX77" s="98" t="str">
        <f>IFERROR(VLOOKUP(AK77,'Qualabtoleranzen&amp;Einheiten'!$B$6:$E$200,2,FALSE),"")</f>
        <v/>
      </c>
      <c r="AY77" s="98"/>
      <c r="AZ77" s="98"/>
      <c r="BA77" s="99"/>
    </row>
    <row r="78" spans="1:55" ht="12.75" customHeight="1" x14ac:dyDescent="0.2">
      <c r="A78" s="116"/>
      <c r="B78" s="117"/>
      <c r="C78" s="18"/>
      <c r="D78" s="78" t="s">
        <v>8</v>
      </c>
      <c r="E78" s="79"/>
      <c r="F78" s="79"/>
      <c r="G78" s="79"/>
      <c r="H78" s="79"/>
      <c r="I78" s="79"/>
      <c r="J78" s="79"/>
      <c r="K78" s="79"/>
      <c r="L78" s="79"/>
      <c r="M78" s="80"/>
      <c r="N78" s="98">
        <v>0.21</v>
      </c>
      <c r="O78" s="98"/>
      <c r="P78" s="98"/>
      <c r="Q78" s="99"/>
      <c r="R78" s="19"/>
      <c r="S78" s="116"/>
      <c r="T78" s="117"/>
      <c r="U78" s="18"/>
      <c r="V78" s="78" t="s">
        <v>8</v>
      </c>
      <c r="W78" s="79"/>
      <c r="X78" s="79"/>
      <c r="Y78" s="79"/>
      <c r="Z78" s="79"/>
      <c r="AA78" s="79"/>
      <c r="AB78" s="79"/>
      <c r="AC78" s="79"/>
      <c r="AD78" s="79"/>
      <c r="AE78" s="80"/>
      <c r="AF78" s="98" t="str">
        <f>IFERROR(VLOOKUP(S77,'Qualabtoleranzen&amp;Einheiten'!$B$6:$E$200,3,FALSE),"")</f>
        <v/>
      </c>
      <c r="AG78" s="98"/>
      <c r="AH78" s="98"/>
      <c r="AI78" s="99"/>
      <c r="AK78" s="116"/>
      <c r="AL78" s="117"/>
      <c r="AM78" s="18"/>
      <c r="AN78" s="78" t="s">
        <v>8</v>
      </c>
      <c r="AO78" s="79"/>
      <c r="AP78" s="79"/>
      <c r="AQ78" s="79"/>
      <c r="AR78" s="79"/>
      <c r="AS78" s="79"/>
      <c r="AT78" s="79"/>
      <c r="AU78" s="79"/>
      <c r="AV78" s="79"/>
      <c r="AW78" s="80"/>
      <c r="AX78" s="98" t="str">
        <f>IFERROR(VLOOKUP(AK77,'Qualabtoleranzen&amp;Einheiten'!$B$6:$E$200,3,FALSE),"")</f>
        <v/>
      </c>
      <c r="AY78" s="98"/>
      <c r="AZ78" s="98"/>
      <c r="BA78" s="99"/>
    </row>
    <row r="79" spans="1:55" s="22" customFormat="1" ht="12.75" customHeight="1" x14ac:dyDescent="0.2">
      <c r="A79" s="103"/>
      <c r="B79" s="104"/>
      <c r="C79" s="18"/>
      <c r="D79" s="81" t="str">
        <f>IF(AND($V$4="Eine Vorlage zur Zielwertermittlung",NOT(L79="----------")),"neuer Zielwert",IF(NOT($V$4="Eine Vorlage zur Zielwertermittlung"),"Zielwert",""))</f>
        <v>Zielwert</v>
      </c>
      <c r="E79" s="82"/>
      <c r="F79" s="82"/>
      <c r="G79" s="82"/>
      <c r="H79" s="82"/>
      <c r="I79" s="82"/>
      <c r="J79" s="82"/>
      <c r="K79" s="83"/>
      <c r="L79" s="107">
        <v>25.6</v>
      </c>
      <c r="M79" s="107"/>
      <c r="N79" s="107"/>
      <c r="O79" s="100" t="str">
        <f>IFERROR(VLOOKUP(A77,'Qualabtoleranzen&amp;Einheiten'!$B$6:$E$200,4,FALSE),"Einheit")</f>
        <v>mg/l</v>
      </c>
      <c r="P79" s="101"/>
      <c r="Q79" s="102"/>
      <c r="R79" s="19"/>
      <c r="S79" s="103"/>
      <c r="T79" s="104"/>
      <c r="U79" s="18"/>
      <c r="V79" s="81" t="str">
        <f>IF(AND($V$4="Eine Vorlage zur Zielwertermittlung",NOT(AD79="----------")),"neuer Zielwert",IF(NOT($V$4="Eine Vorlage zur Zielwertermittlung"),"Zielwert",""))</f>
        <v>Zielwert</v>
      </c>
      <c r="W79" s="82"/>
      <c r="X79" s="82"/>
      <c r="Y79" s="82"/>
      <c r="Z79" s="82"/>
      <c r="AA79" s="82"/>
      <c r="AB79" s="82"/>
      <c r="AC79" s="83"/>
      <c r="AD79" s="107"/>
      <c r="AE79" s="107"/>
      <c r="AF79" s="107"/>
      <c r="AG79" s="100" t="str">
        <f>IFERROR(VLOOKUP(S77,'Qualabtoleranzen&amp;Einheiten'!$B$6:$E$200,4,FALSE),"Einheit")</f>
        <v>Einheit</v>
      </c>
      <c r="AH79" s="101"/>
      <c r="AI79" s="102"/>
      <c r="AJ79" s="16"/>
      <c r="AK79" s="103"/>
      <c r="AL79" s="104"/>
      <c r="AM79" s="18"/>
      <c r="AN79" s="81" t="str">
        <f>IF(AND($V$4="Eine Vorlage zur Zielwertermittlung",NOT(AV79="----------")),"neuer Zielwert",IF(NOT($V$4="Eine Vorlage zur Zielwertermittlung"),"Zielwert",""))</f>
        <v>Zielwert</v>
      </c>
      <c r="AO79" s="82"/>
      <c r="AP79" s="82"/>
      <c r="AQ79" s="82"/>
      <c r="AR79" s="82"/>
      <c r="AS79" s="82"/>
      <c r="AT79" s="82"/>
      <c r="AU79" s="83"/>
      <c r="AV79" s="107" t="str" cm="1">
        <f t="array" ref="AV79">IF(NOT($V$4="Eine Vorlage zur Zielwertermittlung"),"",IF(AND(AL85:AL109="",$V$4="Eine Vorlage zur Zielwertermittlung"),"----------",ROUND(AVERAGE(AL85:AL109),IF(AL84="0 Komastellen",0,IF(AL84="1 Komastelle",1,IF(AL84="2 Komastellen",2,IF(AL84="3 Komastellen",3,1)))))))</f>
        <v/>
      </c>
      <c r="AW79" s="107"/>
      <c r="AX79" s="107"/>
      <c r="AY79" s="100" t="str">
        <f>IFERROR(VLOOKUP(AK77,'Qualabtoleranzen&amp;Einheiten'!$B$6:$E$200,4,FALSE),"Einheit")</f>
        <v>Einheit</v>
      </c>
      <c r="AZ79" s="101"/>
      <c r="BA79" s="102"/>
      <c r="BC79" s="16"/>
    </row>
    <row r="80" spans="1:55" s="22" customFormat="1" ht="12.75" customHeight="1" x14ac:dyDescent="0.2">
      <c r="A80" s="105"/>
      <c r="B80" s="106"/>
      <c r="C80" s="18"/>
      <c r="D80" s="76" t="str">
        <f>IF(L80="","","Standardabweichung")</f>
        <v>Standardabweichung</v>
      </c>
      <c r="E80" s="76"/>
      <c r="F80" s="76"/>
      <c r="G80" s="76"/>
      <c r="H80" s="76"/>
      <c r="I80" s="76"/>
      <c r="J80" s="76"/>
      <c r="K80" s="76"/>
      <c r="L80" s="77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1.79</v>
      </c>
      <c r="M80" s="77"/>
      <c r="N80" s="77"/>
      <c r="O80" s="97" t="str">
        <f>IF(L80="","",O79)</f>
        <v>mg/l</v>
      </c>
      <c r="P80" s="97"/>
      <c r="Q80" s="97"/>
      <c r="R80" s="19"/>
      <c r="S80" s="105"/>
      <c r="T80" s="106"/>
      <c r="U80" s="18"/>
      <c r="V80" s="76" t="str">
        <f>IF(AD80="","","Standardabweichung")</f>
        <v/>
      </c>
      <c r="W80" s="76"/>
      <c r="X80" s="76"/>
      <c r="Y80" s="76"/>
      <c r="Z80" s="76"/>
      <c r="AA80" s="76"/>
      <c r="AB80" s="76"/>
      <c r="AC80" s="76"/>
      <c r="AD80" s="77" t="str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/>
      </c>
      <c r="AE80" s="77"/>
      <c r="AF80" s="77"/>
      <c r="AG80" s="97" t="str">
        <f>IF(AD80="","",AG79)</f>
        <v/>
      </c>
      <c r="AH80" s="97"/>
      <c r="AI80" s="97"/>
      <c r="AJ80" s="16"/>
      <c r="AK80" s="105"/>
      <c r="AL80" s="106"/>
      <c r="AM80" s="18"/>
      <c r="AN80" s="76" t="str">
        <f>IF(AV80="","","Standardabweichung")</f>
        <v/>
      </c>
      <c r="AO80" s="76"/>
      <c r="AP80" s="76"/>
      <c r="AQ80" s="76"/>
      <c r="AR80" s="76"/>
      <c r="AS80" s="76"/>
      <c r="AT80" s="76"/>
      <c r="AU80" s="76"/>
      <c r="AV80" s="77" t="str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/>
      </c>
      <c r="AW80" s="77"/>
      <c r="AX80" s="77"/>
      <c r="AY80" s="97" t="str">
        <f>IF(AV80="","",AY79)</f>
        <v/>
      </c>
      <c r="AZ80" s="97"/>
      <c r="BA80" s="97"/>
      <c r="BC80" s="16"/>
    </row>
    <row r="81" spans="1:53" ht="13.5" x14ac:dyDescent="0.25">
      <c r="A81" s="66" t="str">
        <f>IF($V$4="Eine Vorlage zur Zielwertüberwachung","Verwendeter ZW =","")</f>
        <v/>
      </c>
      <c r="B81" s="73" t="s">
        <v>34</v>
      </c>
      <c r="C81" s="73"/>
      <c r="D81" s="74" t="str">
        <f>IF(AND($V$4="Eine Vorlage zur Zielwertüberwachung",NOT(O81="")),"errechneter Mittelwert:","")</f>
        <v/>
      </c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75"/>
      <c r="Q81" s="75"/>
      <c r="R81" s="20"/>
      <c r="S81" s="66" t="str">
        <f>IF($V$4="Eine Vorlage zur Zielwertüberwachung","Verwendeter ZW =","")</f>
        <v/>
      </c>
      <c r="T81" s="73" t="s">
        <v>34</v>
      </c>
      <c r="U81" s="73"/>
      <c r="V81" s="74" t="str">
        <f>IF(AND($V$4="Eine Vorlage zur Zielwertüberwachung",NOT(AG81="")),"errechneter Mittelwert:","")</f>
        <v/>
      </c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5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75"/>
      <c r="AI81" s="75"/>
      <c r="AK81" s="66" t="str">
        <f>IF($V$4="Eine Vorlage zur Zielwertüberwachung","Verwendeter ZW =","")</f>
        <v/>
      </c>
      <c r="AL81" s="73" t="s">
        <v>34</v>
      </c>
      <c r="AM81" s="73"/>
      <c r="AN81" s="74" t="str">
        <f>IF(AND($V$4="Eine Vorlage zur Zielwertüberwachung",NOT(AY81="")),"errechneter Mittelwert:","")</f>
        <v/>
      </c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5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75"/>
      <c r="BA81" s="75"/>
    </row>
    <row r="82" spans="1:53" x14ac:dyDescent="0.2">
      <c r="A82" s="51" t="s">
        <v>1</v>
      </c>
      <c r="B82" s="45" t="str">
        <f>O79</f>
        <v>mg/l</v>
      </c>
      <c r="C82" s="46"/>
      <c r="D82" s="84" t="s">
        <v>2</v>
      </c>
      <c r="E82" s="85"/>
      <c r="F82" s="84" t="s">
        <v>3</v>
      </c>
      <c r="G82" s="85"/>
      <c r="H82" s="84" t="s">
        <v>4</v>
      </c>
      <c r="I82" s="85"/>
      <c r="J82" s="86" t="str">
        <f>IF(AND($V$4="Eine Vorlage zur Zielwertüberwachung",B81="errechneter Mw"),"Mw","Zw")</f>
        <v>Zw</v>
      </c>
      <c r="K82" s="85"/>
      <c r="L82" s="86" t="s">
        <v>5</v>
      </c>
      <c r="M82" s="87"/>
      <c r="N82" s="84" t="s">
        <v>6</v>
      </c>
      <c r="O82" s="87"/>
      <c r="P82" s="97" t="s">
        <v>7</v>
      </c>
      <c r="Q82" s="87"/>
      <c r="R82" s="21"/>
      <c r="S82" s="51" t="s">
        <v>1</v>
      </c>
      <c r="T82" s="45" t="str">
        <f>AG79</f>
        <v>Einheit</v>
      </c>
      <c r="U82" s="46"/>
      <c r="V82" s="84" t="s">
        <v>2</v>
      </c>
      <c r="W82" s="85"/>
      <c r="X82" s="84" t="s">
        <v>3</v>
      </c>
      <c r="Y82" s="85"/>
      <c r="Z82" s="84" t="s">
        <v>4</v>
      </c>
      <c r="AA82" s="85"/>
      <c r="AB82" s="86" t="str">
        <f>IF(AND($V$4="Eine Vorlage zur Zielwertüberwachung",T81="errechneter Mw"),"Mw","Zw")</f>
        <v>Zw</v>
      </c>
      <c r="AC82" s="85"/>
      <c r="AD82" s="86" t="s">
        <v>5</v>
      </c>
      <c r="AE82" s="87"/>
      <c r="AF82" s="84" t="s">
        <v>6</v>
      </c>
      <c r="AG82" s="87"/>
      <c r="AH82" s="97" t="s">
        <v>7</v>
      </c>
      <c r="AI82" s="87"/>
      <c r="AJ82" s="19"/>
      <c r="AK82" s="51" t="s">
        <v>1</v>
      </c>
      <c r="AL82" s="45" t="str">
        <f>AY79</f>
        <v>Einheit</v>
      </c>
      <c r="AM82" s="46"/>
      <c r="AN82" s="84" t="s">
        <v>2</v>
      </c>
      <c r="AO82" s="85"/>
      <c r="AP82" s="84" t="s">
        <v>3</v>
      </c>
      <c r="AQ82" s="85"/>
      <c r="AR82" s="84" t="s">
        <v>4</v>
      </c>
      <c r="AS82" s="85"/>
      <c r="AT82" s="86" t="str">
        <f>IF(AND($V$4="Eine Vorlage zur Zielwertüberwachung",AL81="errechneter Mw"),"Mw","Zw")</f>
        <v>Zw</v>
      </c>
      <c r="AU82" s="85"/>
      <c r="AV82" s="86" t="s">
        <v>5</v>
      </c>
      <c r="AW82" s="87"/>
      <c r="AX82" s="84" t="s">
        <v>6</v>
      </c>
      <c r="AY82" s="87"/>
      <c r="AZ82" s="97" t="s">
        <v>7</v>
      </c>
      <c r="BA82" s="87"/>
    </row>
    <row r="83" spans="1:53" x14ac:dyDescent="0.2">
      <c r="A83" s="47" t="s">
        <v>9</v>
      </c>
      <c r="B83" s="50" t="s">
        <v>27</v>
      </c>
      <c r="C83" s="46"/>
      <c r="D83" s="94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20.23</v>
      </c>
      <c r="E83" s="95"/>
      <c r="F83" s="96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22.020000000000003</v>
      </c>
      <c r="G83" s="95"/>
      <c r="H83" s="96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23.810000000000002</v>
      </c>
      <c r="I83" s="95"/>
      <c r="J83" s="94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25.6</v>
      </c>
      <c r="K83" s="95"/>
      <c r="L83" s="96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27.39</v>
      </c>
      <c r="M83" s="95"/>
      <c r="N83" s="96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29.18</v>
      </c>
      <c r="O83" s="95"/>
      <c r="P83" s="96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30.97</v>
      </c>
      <c r="Q83" s="95"/>
      <c r="R83" s="44"/>
      <c r="S83" s="47" t="s">
        <v>9</v>
      </c>
      <c r="T83" s="50" t="s">
        <v>27</v>
      </c>
      <c r="U83" s="46"/>
      <c r="V83" s="93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W83" s="89"/>
      <c r="X83" s="88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Y83" s="89"/>
      <c r="Z83" s="88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A83" s="89"/>
      <c r="AB83" s="93" t="str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/>
      </c>
      <c r="AC83" s="89"/>
      <c r="AD83" s="88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E83" s="89"/>
      <c r="AF83" s="88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G83" s="89"/>
      <c r="AH83" s="88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I83" s="89"/>
      <c r="AJ83" s="19"/>
      <c r="AK83" s="47" t="s">
        <v>9</v>
      </c>
      <c r="AL83" s="50" t="s">
        <v>27</v>
      </c>
      <c r="AM83" s="46"/>
      <c r="AN83" s="93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O83" s="89"/>
      <c r="AP83" s="88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Q83" s="89"/>
      <c r="AR83" s="88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S83" s="89"/>
      <c r="AT83" s="93" t="str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/>
      </c>
      <c r="AU83" s="89"/>
      <c r="AV83" s="88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W83" s="89"/>
      <c r="AX83" s="88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Y83" s="89"/>
      <c r="AZ83" s="88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BA83" s="89"/>
    </row>
    <row r="84" spans="1:53" x14ac:dyDescent="0.2">
      <c r="A84" s="54" t="str">
        <f>IF(AND(NOT($V$4=""),OR(B84="",B84="Auswahl")),"Runden auf:","")</f>
        <v/>
      </c>
      <c r="B84" s="19" t="s">
        <v>39</v>
      </c>
      <c r="D84" s="24"/>
      <c r="E84" s="25"/>
      <c r="F84" s="24"/>
      <c r="G84" s="25"/>
      <c r="H84" s="24"/>
      <c r="I84" s="25"/>
      <c r="J84" s="24"/>
      <c r="K84" s="25"/>
      <c r="L84" s="24"/>
      <c r="M84" s="25"/>
      <c r="N84" s="24"/>
      <c r="O84" s="25"/>
      <c r="P84" s="24"/>
      <c r="Q84" s="25"/>
      <c r="R84" s="26"/>
      <c r="S84" s="54" t="str">
        <f>IF(AND(NOT($V$4=""),OR(T84="",T84="Auswahl")),"Runden auf:","")</f>
        <v/>
      </c>
      <c r="T84" s="19" t="s">
        <v>39</v>
      </c>
      <c r="V84" s="24"/>
      <c r="W84" s="25"/>
      <c r="X84" s="24"/>
      <c r="Y84" s="25"/>
      <c r="Z84" s="24"/>
      <c r="AA84" s="25"/>
      <c r="AB84" s="24"/>
      <c r="AC84" s="25"/>
      <c r="AD84" s="24"/>
      <c r="AE84" s="25"/>
      <c r="AF84" s="24"/>
      <c r="AG84" s="25"/>
      <c r="AH84" s="24"/>
      <c r="AI84" s="25"/>
      <c r="AK84" s="54" t="str">
        <f>IF(AND(NOT($V$4=""),OR(AL84="",AL84="Auswahl")),"Runden auf:","")</f>
        <v>Runden auf:</v>
      </c>
      <c r="AL84" s="19" t="s">
        <v>34</v>
      </c>
      <c r="AN84" s="24"/>
      <c r="AO84" s="25"/>
      <c r="AP84" s="24"/>
      <c r="AQ84" s="25"/>
      <c r="AR84" s="24"/>
      <c r="AS84" s="25"/>
      <c r="AT84" s="24"/>
      <c r="AU84" s="25"/>
      <c r="AV84" s="24"/>
      <c r="AW84" s="25"/>
      <c r="AX84" s="24"/>
      <c r="AY84" s="25"/>
      <c r="AZ84" s="24"/>
      <c r="BA84" s="25"/>
    </row>
    <row r="85" spans="1:53" ht="20.100000000000001" customHeight="1" x14ac:dyDescent="0.2">
      <c r="A85" s="67"/>
      <c r="B85" s="68"/>
      <c r="D85" s="28"/>
      <c r="E85" s="35"/>
      <c r="F85" s="53"/>
      <c r="G85" s="23"/>
      <c r="H85" s="53"/>
      <c r="I85" s="23"/>
      <c r="J85" s="53"/>
      <c r="K85" s="23"/>
      <c r="L85" s="23"/>
      <c r="M85" s="35"/>
      <c r="N85" s="53"/>
      <c r="O85" s="23"/>
      <c r="P85" s="53"/>
      <c r="Q85" s="31"/>
      <c r="R85" s="26"/>
      <c r="S85" s="67"/>
      <c r="T85" s="68"/>
      <c r="V85" s="28"/>
      <c r="W85" s="35"/>
      <c r="X85" s="53"/>
      <c r="Y85" s="23"/>
      <c r="Z85" s="53"/>
      <c r="AA85" s="23"/>
      <c r="AB85" s="53"/>
      <c r="AC85" s="23"/>
      <c r="AD85" s="23"/>
      <c r="AE85" s="35"/>
      <c r="AF85" s="53"/>
      <c r="AG85" s="23"/>
      <c r="AH85" s="53"/>
      <c r="AI85" s="31"/>
      <c r="AK85" s="67"/>
      <c r="AL85" s="68"/>
      <c r="AN85" s="28"/>
      <c r="AO85" s="35"/>
      <c r="AP85" s="53"/>
      <c r="AQ85" s="23"/>
      <c r="AR85" s="53"/>
      <c r="AS85" s="23"/>
      <c r="AT85" s="53"/>
      <c r="AU85" s="23"/>
      <c r="AV85" s="23"/>
      <c r="AW85" s="35"/>
      <c r="AX85" s="53"/>
      <c r="AY85" s="23"/>
      <c r="AZ85" s="53"/>
      <c r="BA85" s="31"/>
    </row>
    <row r="86" spans="1:53" ht="20.100000000000001" customHeight="1" x14ac:dyDescent="0.2">
      <c r="A86" s="48"/>
      <c r="B86" s="36"/>
      <c r="D86" s="28"/>
      <c r="E86" s="31"/>
      <c r="F86" s="28"/>
      <c r="G86" s="27"/>
      <c r="H86" s="32"/>
      <c r="I86" s="27"/>
      <c r="J86" s="32"/>
      <c r="K86" s="27"/>
      <c r="L86" s="27"/>
      <c r="M86" s="33"/>
      <c r="N86" s="32"/>
      <c r="O86" s="27"/>
      <c r="P86" s="32"/>
      <c r="Q86" s="26"/>
      <c r="R86" s="26"/>
      <c r="S86" s="48"/>
      <c r="T86" s="36"/>
      <c r="V86" s="28"/>
      <c r="W86" s="31"/>
      <c r="X86" s="28"/>
      <c r="Y86" s="27"/>
      <c r="Z86" s="32"/>
      <c r="AA86" s="27"/>
      <c r="AB86" s="32"/>
      <c r="AC86" s="27"/>
      <c r="AD86" s="27"/>
      <c r="AE86" s="33"/>
      <c r="AF86" s="32"/>
      <c r="AG86" s="27"/>
      <c r="AH86" s="32"/>
      <c r="AI86" s="26"/>
      <c r="AK86" s="48"/>
      <c r="AL86" s="36"/>
      <c r="AN86" s="28"/>
      <c r="AO86" s="31"/>
      <c r="AP86" s="28"/>
      <c r="AQ86" s="27"/>
      <c r="AR86" s="32"/>
      <c r="AS86" s="27"/>
      <c r="AT86" s="32"/>
      <c r="AU86" s="27"/>
      <c r="AV86" s="27"/>
      <c r="AW86" s="33"/>
      <c r="AX86" s="32"/>
      <c r="AY86" s="27"/>
      <c r="AZ86" s="32"/>
      <c r="BA86" s="26"/>
    </row>
    <row r="87" spans="1:53" ht="20.100000000000001" customHeight="1" x14ac:dyDescent="0.2">
      <c r="A87" s="49"/>
      <c r="B87" s="36"/>
      <c r="D87" s="28"/>
      <c r="E87" s="29"/>
      <c r="F87" s="30"/>
      <c r="G87" s="34"/>
      <c r="H87" s="30"/>
      <c r="I87" s="34"/>
      <c r="J87" s="30"/>
      <c r="K87" s="34"/>
      <c r="L87" s="34"/>
      <c r="M87" s="29"/>
      <c r="N87" s="30"/>
      <c r="O87" s="34"/>
      <c r="P87" s="30"/>
      <c r="Q87" s="26"/>
      <c r="R87" s="26"/>
      <c r="S87" s="49"/>
      <c r="T87" s="36"/>
      <c r="V87" s="28"/>
      <c r="W87" s="29"/>
      <c r="X87" s="30"/>
      <c r="Y87" s="34"/>
      <c r="Z87" s="30"/>
      <c r="AA87" s="34"/>
      <c r="AB87" s="30"/>
      <c r="AC87" s="34"/>
      <c r="AD87" s="34"/>
      <c r="AE87" s="29"/>
      <c r="AF87" s="30"/>
      <c r="AG87" s="34"/>
      <c r="AH87" s="30"/>
      <c r="AI87" s="26"/>
      <c r="AK87" s="49"/>
      <c r="AL87" s="36"/>
      <c r="AN87" s="28"/>
      <c r="AO87" s="29"/>
      <c r="AP87" s="30"/>
      <c r="AQ87" s="34"/>
      <c r="AR87" s="30"/>
      <c r="AS87" s="34"/>
      <c r="AT87" s="30"/>
      <c r="AU87" s="34"/>
      <c r="AV87" s="34"/>
      <c r="AW87" s="29"/>
      <c r="AX87" s="30"/>
      <c r="AY87" s="34"/>
      <c r="AZ87" s="30"/>
      <c r="BA87" s="26"/>
    </row>
    <row r="88" spans="1:53" ht="20.100000000000001" customHeight="1" x14ac:dyDescent="0.2">
      <c r="A88" s="49"/>
      <c r="B88" s="36"/>
      <c r="D88" s="28"/>
      <c r="E88" s="31"/>
      <c r="F88" s="28"/>
      <c r="G88" s="26"/>
      <c r="H88" s="28"/>
      <c r="I88" s="26"/>
      <c r="J88" s="28"/>
      <c r="K88" s="26"/>
      <c r="L88" s="26"/>
      <c r="M88" s="31"/>
      <c r="N88" s="28"/>
      <c r="O88" s="26"/>
      <c r="P88" s="28"/>
      <c r="Q88" s="26"/>
      <c r="R88" s="26"/>
      <c r="S88" s="49"/>
      <c r="T88" s="36"/>
      <c r="V88" s="28"/>
      <c r="W88" s="31"/>
      <c r="X88" s="28"/>
      <c r="Y88" s="26"/>
      <c r="Z88" s="28"/>
      <c r="AA88" s="26"/>
      <c r="AB88" s="28"/>
      <c r="AC88" s="26"/>
      <c r="AD88" s="26"/>
      <c r="AE88" s="31"/>
      <c r="AF88" s="28"/>
      <c r="AG88" s="26"/>
      <c r="AH88" s="28"/>
      <c r="AI88" s="26"/>
      <c r="AK88" s="49"/>
      <c r="AL88" s="36"/>
      <c r="AN88" s="28"/>
      <c r="AO88" s="31"/>
      <c r="AP88" s="28"/>
      <c r="AQ88" s="26"/>
      <c r="AR88" s="28"/>
      <c r="AS88" s="26"/>
      <c r="AT88" s="28"/>
      <c r="AU88" s="26"/>
      <c r="AV88" s="26"/>
      <c r="AW88" s="31"/>
      <c r="AX88" s="28"/>
      <c r="AY88" s="26"/>
      <c r="AZ88" s="28"/>
      <c r="BA88" s="26"/>
    </row>
    <row r="89" spans="1:53" ht="20.100000000000001" customHeight="1" x14ac:dyDescent="0.2">
      <c r="A89" s="49"/>
      <c r="B89" s="36"/>
      <c r="D89" s="28"/>
      <c r="E89" s="29"/>
      <c r="F89" s="30"/>
      <c r="G89" s="34"/>
      <c r="H89" s="30"/>
      <c r="I89" s="34"/>
      <c r="J89" s="30"/>
      <c r="K89" s="34"/>
      <c r="L89" s="34"/>
      <c r="M89" s="29"/>
      <c r="N89" s="30"/>
      <c r="O89" s="34"/>
      <c r="P89" s="30"/>
      <c r="Q89" s="26"/>
      <c r="R89" s="26"/>
      <c r="S89" s="49"/>
      <c r="T89" s="36"/>
      <c r="V89" s="28"/>
      <c r="W89" s="29"/>
      <c r="X89" s="30"/>
      <c r="Y89" s="34"/>
      <c r="Z89" s="30"/>
      <c r="AA89" s="34"/>
      <c r="AB89" s="30"/>
      <c r="AC89" s="34"/>
      <c r="AD89" s="34"/>
      <c r="AE89" s="29"/>
      <c r="AF89" s="30"/>
      <c r="AG89" s="34"/>
      <c r="AH89" s="30"/>
      <c r="AI89" s="26"/>
      <c r="AK89" s="49"/>
      <c r="AL89" s="36"/>
      <c r="AN89" s="28"/>
      <c r="AO89" s="29"/>
      <c r="AP89" s="30"/>
      <c r="AQ89" s="34"/>
      <c r="AR89" s="30"/>
      <c r="AS89" s="34"/>
      <c r="AT89" s="30"/>
      <c r="AU89" s="34"/>
      <c r="AV89" s="34"/>
      <c r="AW89" s="29"/>
      <c r="AX89" s="30"/>
      <c r="AY89" s="34"/>
      <c r="AZ89" s="30"/>
      <c r="BA89" s="26"/>
    </row>
    <row r="90" spans="1:53" ht="20.100000000000001" customHeight="1" x14ac:dyDescent="0.2">
      <c r="A90" s="49"/>
      <c r="B90" s="36"/>
      <c r="D90" s="28"/>
      <c r="E90" s="31"/>
      <c r="F90" s="28"/>
      <c r="G90" s="26"/>
      <c r="H90" s="28"/>
      <c r="I90" s="26"/>
      <c r="J90" s="28"/>
      <c r="K90" s="26"/>
      <c r="L90" s="26"/>
      <c r="M90" s="31"/>
      <c r="N90" s="28"/>
      <c r="O90" s="26"/>
      <c r="P90" s="28"/>
      <c r="Q90" s="26"/>
      <c r="R90" s="26"/>
      <c r="S90" s="49"/>
      <c r="T90" s="36"/>
      <c r="V90" s="28"/>
      <c r="W90" s="31"/>
      <c r="X90" s="28"/>
      <c r="Y90" s="26"/>
      <c r="Z90" s="28"/>
      <c r="AA90" s="26"/>
      <c r="AB90" s="28"/>
      <c r="AC90" s="26"/>
      <c r="AD90" s="26"/>
      <c r="AE90" s="31"/>
      <c r="AF90" s="28"/>
      <c r="AG90" s="26"/>
      <c r="AH90" s="28"/>
      <c r="AI90" s="26"/>
      <c r="AK90" s="49"/>
      <c r="AL90" s="36"/>
      <c r="AN90" s="28"/>
      <c r="AO90" s="31"/>
      <c r="AP90" s="28"/>
      <c r="AQ90" s="26"/>
      <c r="AR90" s="28"/>
      <c r="AS90" s="26"/>
      <c r="AT90" s="28"/>
      <c r="AU90" s="26"/>
      <c r="AV90" s="26"/>
      <c r="AW90" s="31"/>
      <c r="AX90" s="28"/>
      <c r="AY90" s="26"/>
      <c r="AZ90" s="28"/>
      <c r="BA90" s="26"/>
    </row>
    <row r="91" spans="1:53" ht="20.100000000000001" customHeight="1" x14ac:dyDescent="0.2">
      <c r="A91" s="49"/>
      <c r="B91" s="36"/>
      <c r="D91" s="28"/>
      <c r="E91" s="29"/>
      <c r="F91" s="30"/>
      <c r="G91" s="34"/>
      <c r="H91" s="30"/>
      <c r="I91" s="34"/>
      <c r="J91" s="30"/>
      <c r="K91" s="34"/>
      <c r="L91" s="34"/>
      <c r="M91" s="29"/>
      <c r="N91" s="30"/>
      <c r="O91" s="34"/>
      <c r="P91" s="30"/>
      <c r="Q91" s="26"/>
      <c r="R91" s="26"/>
      <c r="S91" s="49"/>
      <c r="T91" s="36"/>
      <c r="V91" s="28"/>
      <c r="W91" s="29"/>
      <c r="X91" s="30"/>
      <c r="Y91" s="34"/>
      <c r="Z91" s="30"/>
      <c r="AA91" s="34"/>
      <c r="AB91" s="30"/>
      <c r="AC91" s="34"/>
      <c r="AD91" s="34"/>
      <c r="AE91" s="29"/>
      <c r="AF91" s="30"/>
      <c r="AG91" s="34"/>
      <c r="AH91" s="30"/>
      <c r="AI91" s="26"/>
      <c r="AK91" s="49"/>
      <c r="AL91" s="36"/>
      <c r="AN91" s="28"/>
      <c r="AO91" s="29"/>
      <c r="AP91" s="30"/>
      <c r="AQ91" s="34"/>
      <c r="AR91" s="30"/>
      <c r="AS91" s="34"/>
      <c r="AT91" s="30"/>
      <c r="AU91" s="34"/>
      <c r="AV91" s="34"/>
      <c r="AW91" s="29"/>
      <c r="AX91" s="30"/>
      <c r="AY91" s="34"/>
      <c r="AZ91" s="30"/>
      <c r="BA91" s="26"/>
    </row>
    <row r="92" spans="1:53" ht="20.100000000000001" customHeight="1" x14ac:dyDescent="0.2">
      <c r="A92" s="49"/>
      <c r="B92" s="36"/>
      <c r="D92" s="28"/>
      <c r="E92" s="31"/>
      <c r="F92" s="28"/>
      <c r="G92" s="26"/>
      <c r="H92" s="28"/>
      <c r="I92" s="26"/>
      <c r="J92" s="28"/>
      <c r="K92" s="26"/>
      <c r="L92" s="26"/>
      <c r="M92" s="31"/>
      <c r="N92" s="28"/>
      <c r="O92" s="26"/>
      <c r="P92" s="28"/>
      <c r="Q92" s="26"/>
      <c r="R92" s="26"/>
      <c r="S92" s="49"/>
      <c r="T92" s="36"/>
      <c r="V92" s="28"/>
      <c r="W92" s="31"/>
      <c r="X92" s="28"/>
      <c r="Y92" s="26"/>
      <c r="Z92" s="28"/>
      <c r="AA92" s="26"/>
      <c r="AB92" s="28"/>
      <c r="AC92" s="26"/>
      <c r="AD92" s="26"/>
      <c r="AE92" s="31"/>
      <c r="AF92" s="28"/>
      <c r="AG92" s="26"/>
      <c r="AH92" s="28"/>
      <c r="AI92" s="26"/>
      <c r="AK92" s="49"/>
      <c r="AL92" s="36"/>
      <c r="AN92" s="28"/>
      <c r="AO92" s="31"/>
      <c r="AP92" s="28"/>
      <c r="AQ92" s="26"/>
      <c r="AR92" s="28"/>
      <c r="AS92" s="26"/>
      <c r="AT92" s="28"/>
      <c r="AU92" s="26"/>
      <c r="AV92" s="26"/>
      <c r="AW92" s="31"/>
      <c r="AX92" s="28"/>
      <c r="AY92" s="26"/>
      <c r="AZ92" s="28"/>
      <c r="BA92" s="26"/>
    </row>
    <row r="93" spans="1:53" ht="20.100000000000001" customHeight="1" x14ac:dyDescent="0.2">
      <c r="A93" s="49"/>
      <c r="B93" s="36"/>
      <c r="D93" s="28"/>
      <c r="E93" s="29"/>
      <c r="F93" s="30"/>
      <c r="G93" s="34"/>
      <c r="H93" s="30"/>
      <c r="I93" s="34"/>
      <c r="J93" s="30"/>
      <c r="K93" s="34"/>
      <c r="L93" s="34"/>
      <c r="M93" s="29"/>
      <c r="N93" s="30"/>
      <c r="O93" s="34"/>
      <c r="P93" s="30"/>
      <c r="Q93" s="26"/>
      <c r="R93" s="26"/>
      <c r="S93" s="49"/>
      <c r="T93" s="36"/>
      <c r="V93" s="28"/>
      <c r="W93" s="29"/>
      <c r="X93" s="30"/>
      <c r="Y93" s="34"/>
      <c r="Z93" s="30"/>
      <c r="AA93" s="34"/>
      <c r="AB93" s="30"/>
      <c r="AC93" s="34"/>
      <c r="AD93" s="34"/>
      <c r="AE93" s="29"/>
      <c r="AF93" s="30"/>
      <c r="AG93" s="34"/>
      <c r="AH93" s="30"/>
      <c r="AI93" s="26"/>
      <c r="AK93" s="49"/>
      <c r="AL93" s="36"/>
      <c r="AN93" s="28"/>
      <c r="AO93" s="29"/>
      <c r="AP93" s="30"/>
      <c r="AQ93" s="34"/>
      <c r="AR93" s="30"/>
      <c r="AS93" s="34"/>
      <c r="AT93" s="30"/>
      <c r="AU93" s="34"/>
      <c r="AV93" s="34"/>
      <c r="AW93" s="29"/>
      <c r="AX93" s="30"/>
      <c r="AY93" s="34"/>
      <c r="AZ93" s="30"/>
      <c r="BA93" s="26"/>
    </row>
    <row r="94" spans="1:53" ht="20.100000000000001" customHeight="1" x14ac:dyDescent="0.2">
      <c r="A94" s="49"/>
      <c r="B94" s="36"/>
      <c r="D94" s="28"/>
      <c r="E94" s="31"/>
      <c r="F94" s="28"/>
      <c r="G94" s="26"/>
      <c r="H94" s="28"/>
      <c r="I94" s="26"/>
      <c r="J94" s="28"/>
      <c r="K94" s="26"/>
      <c r="L94" s="26"/>
      <c r="M94" s="31"/>
      <c r="N94" s="28"/>
      <c r="O94" s="26"/>
      <c r="P94" s="28"/>
      <c r="Q94" s="26"/>
      <c r="R94" s="26"/>
      <c r="S94" s="49"/>
      <c r="T94" s="36"/>
      <c r="V94" s="28"/>
      <c r="W94" s="31"/>
      <c r="X94" s="28"/>
      <c r="Y94" s="26"/>
      <c r="Z94" s="28"/>
      <c r="AA94" s="26"/>
      <c r="AB94" s="28"/>
      <c r="AC94" s="26"/>
      <c r="AD94" s="26"/>
      <c r="AE94" s="31"/>
      <c r="AF94" s="28"/>
      <c r="AG94" s="26"/>
      <c r="AH94" s="28"/>
      <c r="AI94" s="26"/>
      <c r="AK94" s="49"/>
      <c r="AL94" s="36"/>
      <c r="AN94" s="28"/>
      <c r="AO94" s="31"/>
      <c r="AP94" s="28"/>
      <c r="AQ94" s="26"/>
      <c r="AR94" s="28"/>
      <c r="AS94" s="26"/>
      <c r="AT94" s="28"/>
      <c r="AU94" s="26"/>
      <c r="AV94" s="26"/>
      <c r="AW94" s="31"/>
      <c r="AX94" s="28"/>
      <c r="AY94" s="26"/>
      <c r="AZ94" s="28"/>
      <c r="BA94" s="26"/>
    </row>
    <row r="95" spans="1:53" ht="20.100000000000001" customHeight="1" x14ac:dyDescent="0.2">
      <c r="A95" s="49"/>
      <c r="B95" s="36"/>
      <c r="D95" s="28"/>
      <c r="E95" s="29"/>
      <c r="F95" s="30"/>
      <c r="G95" s="34"/>
      <c r="H95" s="30"/>
      <c r="I95" s="34"/>
      <c r="J95" s="30"/>
      <c r="K95" s="34"/>
      <c r="L95" s="34"/>
      <c r="M95" s="29"/>
      <c r="N95" s="30"/>
      <c r="O95" s="34"/>
      <c r="P95" s="30"/>
      <c r="Q95" s="26"/>
      <c r="R95" s="26"/>
      <c r="S95" s="49"/>
      <c r="T95" s="36"/>
      <c r="V95" s="28"/>
      <c r="W95" s="29"/>
      <c r="X95" s="30"/>
      <c r="Y95" s="34"/>
      <c r="Z95" s="30"/>
      <c r="AA95" s="34"/>
      <c r="AB95" s="30"/>
      <c r="AC95" s="34"/>
      <c r="AD95" s="34"/>
      <c r="AE95" s="29"/>
      <c r="AF95" s="30"/>
      <c r="AG95" s="34"/>
      <c r="AH95" s="30"/>
      <c r="AI95" s="26"/>
      <c r="AK95" s="49"/>
      <c r="AL95" s="36"/>
      <c r="AN95" s="28"/>
      <c r="AO95" s="29"/>
      <c r="AP95" s="30"/>
      <c r="AQ95" s="34"/>
      <c r="AR95" s="30"/>
      <c r="AS95" s="34"/>
      <c r="AT95" s="30"/>
      <c r="AU95" s="34"/>
      <c r="AV95" s="34"/>
      <c r="AW95" s="29"/>
      <c r="AX95" s="30"/>
      <c r="AY95" s="34"/>
      <c r="AZ95" s="30"/>
      <c r="BA95" s="26"/>
    </row>
    <row r="96" spans="1:53" ht="20.100000000000001" customHeight="1" x14ac:dyDescent="0.2">
      <c r="A96" s="49"/>
      <c r="B96" s="36"/>
      <c r="D96" s="28"/>
      <c r="E96" s="31"/>
      <c r="F96" s="28"/>
      <c r="G96" s="26"/>
      <c r="H96" s="28"/>
      <c r="I96" s="26"/>
      <c r="J96" s="28"/>
      <c r="K96" s="26"/>
      <c r="L96" s="26"/>
      <c r="M96" s="31"/>
      <c r="N96" s="28"/>
      <c r="O96" s="26"/>
      <c r="P96" s="28"/>
      <c r="Q96" s="26"/>
      <c r="R96" s="26"/>
      <c r="S96" s="49"/>
      <c r="T96" s="36"/>
      <c r="V96" s="28"/>
      <c r="W96" s="31"/>
      <c r="X96" s="28"/>
      <c r="Y96" s="26"/>
      <c r="Z96" s="28"/>
      <c r="AA96" s="26"/>
      <c r="AB96" s="28"/>
      <c r="AC96" s="26"/>
      <c r="AD96" s="26"/>
      <c r="AE96" s="31"/>
      <c r="AF96" s="28"/>
      <c r="AG96" s="26"/>
      <c r="AH96" s="28"/>
      <c r="AI96" s="26"/>
      <c r="AK96" s="49"/>
      <c r="AL96" s="36"/>
      <c r="AN96" s="28"/>
      <c r="AO96" s="31"/>
      <c r="AP96" s="28"/>
      <c r="AQ96" s="26"/>
      <c r="AR96" s="28"/>
      <c r="AS96" s="26"/>
      <c r="AT96" s="28"/>
      <c r="AU96" s="26"/>
      <c r="AV96" s="26"/>
      <c r="AW96" s="31"/>
      <c r="AX96" s="28"/>
      <c r="AY96" s="26"/>
      <c r="AZ96" s="28"/>
      <c r="BA96" s="26"/>
    </row>
    <row r="97" spans="1:54" ht="20.100000000000001" customHeight="1" x14ac:dyDescent="0.2">
      <c r="A97" s="49"/>
      <c r="B97" s="36"/>
      <c r="D97" s="28"/>
      <c r="E97" s="29"/>
      <c r="F97" s="30"/>
      <c r="G97" s="34"/>
      <c r="H97" s="30"/>
      <c r="I97" s="34"/>
      <c r="J97" s="30"/>
      <c r="K97" s="34"/>
      <c r="L97" s="34"/>
      <c r="M97" s="29"/>
      <c r="N97" s="30"/>
      <c r="O97" s="34"/>
      <c r="P97" s="30"/>
      <c r="Q97" s="26"/>
      <c r="R97" s="26"/>
      <c r="S97" s="49"/>
      <c r="T97" s="36"/>
      <c r="V97" s="28"/>
      <c r="W97" s="29"/>
      <c r="X97" s="30"/>
      <c r="Y97" s="34"/>
      <c r="Z97" s="30"/>
      <c r="AA97" s="34"/>
      <c r="AB97" s="30"/>
      <c r="AC97" s="34"/>
      <c r="AD97" s="34"/>
      <c r="AE97" s="29"/>
      <c r="AF97" s="30"/>
      <c r="AG97" s="34"/>
      <c r="AH97" s="30"/>
      <c r="AI97" s="26"/>
      <c r="AK97" s="49"/>
      <c r="AL97" s="36"/>
      <c r="AN97" s="28"/>
      <c r="AO97" s="29"/>
      <c r="AP97" s="30"/>
      <c r="AQ97" s="34"/>
      <c r="AR97" s="30"/>
      <c r="AS97" s="34"/>
      <c r="AT97" s="30"/>
      <c r="AU97" s="34"/>
      <c r="AV97" s="34"/>
      <c r="AW97" s="29"/>
      <c r="AX97" s="30"/>
      <c r="AY97" s="34"/>
      <c r="AZ97" s="30"/>
      <c r="BA97" s="26"/>
    </row>
    <row r="98" spans="1:54" ht="20.100000000000001" customHeight="1" x14ac:dyDescent="0.2">
      <c r="A98" s="49"/>
      <c r="B98" s="36"/>
      <c r="D98" s="28"/>
      <c r="E98" s="29"/>
      <c r="F98" s="30"/>
      <c r="G98" s="34"/>
      <c r="H98" s="30"/>
      <c r="I98" s="34"/>
      <c r="J98" s="30"/>
      <c r="K98" s="34"/>
      <c r="L98" s="34"/>
      <c r="M98" s="29"/>
      <c r="N98" s="30"/>
      <c r="O98" s="34"/>
      <c r="P98" s="30"/>
      <c r="Q98" s="26"/>
      <c r="R98" s="26"/>
      <c r="S98" s="49"/>
      <c r="T98" s="36"/>
      <c r="V98" s="28"/>
      <c r="W98" s="29"/>
      <c r="X98" s="30"/>
      <c r="Y98" s="34"/>
      <c r="Z98" s="30"/>
      <c r="AA98" s="34"/>
      <c r="AB98" s="30"/>
      <c r="AC98" s="34"/>
      <c r="AD98" s="34"/>
      <c r="AE98" s="29"/>
      <c r="AF98" s="30"/>
      <c r="AG98" s="34"/>
      <c r="AH98" s="30"/>
      <c r="AI98" s="26"/>
      <c r="AK98" s="49"/>
      <c r="AL98" s="36"/>
      <c r="AN98" s="28"/>
      <c r="AO98" s="29"/>
      <c r="AP98" s="30"/>
      <c r="AQ98" s="34"/>
      <c r="AR98" s="30"/>
      <c r="AS98" s="34"/>
      <c r="AT98" s="30"/>
      <c r="AU98" s="34"/>
      <c r="AV98" s="34"/>
      <c r="AW98" s="29"/>
      <c r="AX98" s="30"/>
      <c r="AY98" s="34"/>
      <c r="AZ98" s="30"/>
      <c r="BA98" s="26"/>
    </row>
    <row r="99" spans="1:54" ht="20.100000000000001" customHeight="1" x14ac:dyDescent="0.2">
      <c r="A99" s="49"/>
      <c r="B99" s="36"/>
      <c r="D99" s="28"/>
      <c r="E99" s="31"/>
      <c r="F99" s="28"/>
      <c r="G99" s="26"/>
      <c r="H99" s="28"/>
      <c r="I99" s="26"/>
      <c r="J99" s="28"/>
      <c r="K99" s="26"/>
      <c r="L99" s="26"/>
      <c r="M99" s="31"/>
      <c r="N99" s="28"/>
      <c r="O99" s="26"/>
      <c r="P99" s="28"/>
      <c r="Q99" s="26"/>
      <c r="R99" s="26"/>
      <c r="S99" s="49"/>
      <c r="T99" s="36"/>
      <c r="V99" s="28"/>
      <c r="W99" s="31"/>
      <c r="X99" s="28"/>
      <c r="Y99" s="26"/>
      <c r="Z99" s="28"/>
      <c r="AA99" s="26"/>
      <c r="AB99" s="28"/>
      <c r="AC99" s="26"/>
      <c r="AD99" s="26"/>
      <c r="AE99" s="31"/>
      <c r="AF99" s="28"/>
      <c r="AG99" s="26"/>
      <c r="AH99" s="28"/>
      <c r="AI99" s="26"/>
      <c r="AK99" s="49"/>
      <c r="AL99" s="36"/>
      <c r="AN99" s="28"/>
      <c r="AO99" s="31"/>
      <c r="AP99" s="28"/>
      <c r="AQ99" s="26"/>
      <c r="AR99" s="28"/>
      <c r="AS99" s="26"/>
      <c r="AT99" s="28"/>
      <c r="AU99" s="26"/>
      <c r="AV99" s="26"/>
      <c r="AW99" s="31"/>
      <c r="AX99" s="28"/>
      <c r="AY99" s="26"/>
      <c r="AZ99" s="28"/>
      <c r="BA99" s="26"/>
    </row>
    <row r="100" spans="1:54" ht="20.100000000000001" customHeight="1" x14ac:dyDescent="0.2">
      <c r="A100" s="49"/>
      <c r="B100" s="36"/>
      <c r="D100" s="28"/>
      <c r="E100" s="29"/>
      <c r="F100" s="30"/>
      <c r="G100" s="34"/>
      <c r="H100" s="30"/>
      <c r="I100" s="34"/>
      <c r="J100" s="30"/>
      <c r="K100" s="34"/>
      <c r="L100" s="34"/>
      <c r="M100" s="29"/>
      <c r="N100" s="30"/>
      <c r="O100" s="34"/>
      <c r="P100" s="30"/>
      <c r="Q100" s="26"/>
      <c r="R100" s="26"/>
      <c r="S100" s="49"/>
      <c r="T100" s="36"/>
      <c r="V100" s="28"/>
      <c r="W100" s="29"/>
      <c r="X100" s="30"/>
      <c r="Y100" s="34"/>
      <c r="Z100" s="30"/>
      <c r="AA100" s="34"/>
      <c r="AB100" s="30"/>
      <c r="AC100" s="34"/>
      <c r="AD100" s="34"/>
      <c r="AE100" s="29"/>
      <c r="AF100" s="30"/>
      <c r="AG100" s="34"/>
      <c r="AH100" s="30"/>
      <c r="AI100" s="26"/>
      <c r="AK100" s="49"/>
      <c r="AL100" s="36"/>
      <c r="AN100" s="28"/>
      <c r="AO100" s="29"/>
      <c r="AP100" s="30"/>
      <c r="AQ100" s="34"/>
      <c r="AR100" s="30"/>
      <c r="AS100" s="34"/>
      <c r="AT100" s="30"/>
      <c r="AU100" s="34"/>
      <c r="AV100" s="34"/>
      <c r="AW100" s="29"/>
      <c r="AX100" s="30"/>
      <c r="AY100" s="34"/>
      <c r="AZ100" s="30"/>
      <c r="BA100" s="26"/>
    </row>
    <row r="101" spans="1:54" ht="20.100000000000001" customHeight="1" x14ac:dyDescent="0.2">
      <c r="A101" s="49"/>
      <c r="B101" s="36"/>
      <c r="D101" s="28"/>
      <c r="E101" s="29"/>
      <c r="F101" s="30"/>
      <c r="G101" s="34"/>
      <c r="H101" s="30"/>
      <c r="I101" s="34"/>
      <c r="J101" s="30"/>
      <c r="K101" s="34"/>
      <c r="L101" s="34"/>
      <c r="M101" s="29"/>
      <c r="N101" s="30"/>
      <c r="O101" s="34"/>
      <c r="P101" s="30"/>
      <c r="Q101" s="26"/>
      <c r="R101" s="26"/>
      <c r="S101" s="49"/>
      <c r="T101" s="36"/>
      <c r="V101" s="28"/>
      <c r="W101" s="29"/>
      <c r="X101" s="30"/>
      <c r="Y101" s="34"/>
      <c r="Z101" s="30"/>
      <c r="AA101" s="34"/>
      <c r="AB101" s="30"/>
      <c r="AC101" s="34"/>
      <c r="AD101" s="34"/>
      <c r="AE101" s="29"/>
      <c r="AF101" s="30"/>
      <c r="AG101" s="34"/>
      <c r="AH101" s="30"/>
      <c r="AI101" s="26"/>
      <c r="AK101" s="49"/>
      <c r="AL101" s="36"/>
      <c r="AN101" s="28"/>
      <c r="AO101" s="29"/>
      <c r="AP101" s="30"/>
      <c r="AQ101" s="34"/>
      <c r="AR101" s="30"/>
      <c r="AS101" s="34"/>
      <c r="AT101" s="30"/>
      <c r="AU101" s="34"/>
      <c r="AV101" s="34"/>
      <c r="AW101" s="29"/>
      <c r="AX101" s="30"/>
      <c r="AY101" s="34"/>
      <c r="AZ101" s="30"/>
      <c r="BA101" s="26"/>
    </row>
    <row r="102" spans="1:54" ht="20.100000000000001" customHeight="1" x14ac:dyDescent="0.2">
      <c r="A102" s="49"/>
      <c r="B102" s="36"/>
      <c r="D102" s="28"/>
      <c r="E102" s="31"/>
      <c r="F102" s="28"/>
      <c r="G102" s="26"/>
      <c r="H102" s="28"/>
      <c r="I102" s="26"/>
      <c r="J102" s="28"/>
      <c r="K102" s="26"/>
      <c r="L102" s="26"/>
      <c r="M102" s="31"/>
      <c r="N102" s="28"/>
      <c r="O102" s="26"/>
      <c r="P102" s="28"/>
      <c r="Q102" s="26"/>
      <c r="R102" s="26"/>
      <c r="S102" s="49"/>
      <c r="T102" s="36"/>
      <c r="V102" s="28"/>
      <c r="W102" s="31"/>
      <c r="X102" s="28"/>
      <c r="Y102" s="26"/>
      <c r="Z102" s="28"/>
      <c r="AA102" s="26"/>
      <c r="AB102" s="28"/>
      <c r="AC102" s="26"/>
      <c r="AD102" s="26"/>
      <c r="AE102" s="31"/>
      <c r="AF102" s="28"/>
      <c r="AG102" s="26"/>
      <c r="AH102" s="28"/>
      <c r="AI102" s="26"/>
      <c r="AK102" s="49"/>
      <c r="AL102" s="36"/>
      <c r="AN102" s="28"/>
      <c r="AO102" s="31"/>
      <c r="AP102" s="28"/>
      <c r="AQ102" s="26"/>
      <c r="AR102" s="28"/>
      <c r="AS102" s="26"/>
      <c r="AT102" s="28"/>
      <c r="AU102" s="26"/>
      <c r="AV102" s="26"/>
      <c r="AW102" s="31"/>
      <c r="AX102" s="28"/>
      <c r="AY102" s="26"/>
      <c r="AZ102" s="28"/>
      <c r="BA102" s="26"/>
    </row>
    <row r="103" spans="1:54" ht="20.100000000000001" customHeight="1" x14ac:dyDescent="0.2">
      <c r="A103" s="49"/>
      <c r="B103" s="36"/>
      <c r="D103" s="28"/>
      <c r="E103" s="29"/>
      <c r="F103" s="30"/>
      <c r="G103" s="34"/>
      <c r="H103" s="30"/>
      <c r="I103" s="34"/>
      <c r="J103" s="30"/>
      <c r="K103" s="34"/>
      <c r="L103" s="34"/>
      <c r="M103" s="29"/>
      <c r="N103" s="30"/>
      <c r="O103" s="34"/>
      <c r="P103" s="30"/>
      <c r="Q103" s="26"/>
      <c r="R103" s="26"/>
      <c r="S103" s="49"/>
      <c r="T103" s="36"/>
      <c r="V103" s="28"/>
      <c r="W103" s="29"/>
      <c r="X103" s="30"/>
      <c r="Y103" s="34"/>
      <c r="Z103" s="30"/>
      <c r="AA103" s="34"/>
      <c r="AB103" s="30"/>
      <c r="AC103" s="34"/>
      <c r="AD103" s="34"/>
      <c r="AE103" s="29"/>
      <c r="AF103" s="30"/>
      <c r="AG103" s="34"/>
      <c r="AH103" s="30"/>
      <c r="AI103" s="26"/>
      <c r="AK103" s="49"/>
      <c r="AL103" s="36"/>
      <c r="AN103" s="28"/>
      <c r="AO103" s="29"/>
      <c r="AP103" s="30"/>
      <c r="AQ103" s="34"/>
      <c r="AR103" s="30"/>
      <c r="AS103" s="34"/>
      <c r="AT103" s="30"/>
      <c r="AU103" s="34"/>
      <c r="AV103" s="34"/>
      <c r="AW103" s="29"/>
      <c r="AX103" s="30"/>
      <c r="AY103" s="34"/>
      <c r="AZ103" s="30"/>
      <c r="BA103" s="26"/>
    </row>
    <row r="104" spans="1:54" ht="20.100000000000001" customHeight="1" x14ac:dyDescent="0.2">
      <c r="A104" s="49"/>
      <c r="B104" s="36"/>
      <c r="D104" s="28"/>
      <c r="E104" s="31"/>
      <c r="F104" s="28"/>
      <c r="G104" s="26"/>
      <c r="H104" s="28"/>
      <c r="I104" s="26"/>
      <c r="J104" s="28"/>
      <c r="K104" s="26"/>
      <c r="L104" s="26"/>
      <c r="M104" s="31"/>
      <c r="N104" s="28"/>
      <c r="O104" s="26"/>
      <c r="P104" s="28"/>
      <c r="Q104" s="26"/>
      <c r="R104" s="26"/>
      <c r="S104" s="49"/>
      <c r="T104" s="36"/>
      <c r="V104" s="28"/>
      <c r="W104" s="31"/>
      <c r="X104" s="28"/>
      <c r="Y104" s="26"/>
      <c r="Z104" s="28"/>
      <c r="AA104" s="26"/>
      <c r="AB104" s="28"/>
      <c r="AC104" s="26"/>
      <c r="AD104" s="26"/>
      <c r="AE104" s="31"/>
      <c r="AF104" s="28"/>
      <c r="AG104" s="26"/>
      <c r="AH104" s="28"/>
      <c r="AI104" s="26"/>
      <c r="AK104" s="49"/>
      <c r="AL104" s="36"/>
      <c r="AN104" s="28"/>
      <c r="AO104" s="31"/>
      <c r="AP104" s="28"/>
      <c r="AQ104" s="26"/>
      <c r="AR104" s="28"/>
      <c r="AS104" s="26"/>
      <c r="AT104" s="28"/>
      <c r="AU104" s="26"/>
      <c r="AV104" s="26"/>
      <c r="AW104" s="31"/>
      <c r="AX104" s="28"/>
      <c r="AY104" s="26"/>
      <c r="AZ104" s="28"/>
      <c r="BA104" s="26"/>
    </row>
    <row r="105" spans="1:54" ht="20.100000000000001" customHeight="1" x14ac:dyDescent="0.2">
      <c r="A105" s="49"/>
      <c r="B105" s="36"/>
      <c r="D105" s="28"/>
      <c r="E105" s="29"/>
      <c r="F105" s="30"/>
      <c r="G105" s="34"/>
      <c r="H105" s="30"/>
      <c r="I105" s="34"/>
      <c r="J105" s="30"/>
      <c r="K105" s="34"/>
      <c r="L105" s="34"/>
      <c r="M105" s="29"/>
      <c r="N105" s="30"/>
      <c r="O105" s="34"/>
      <c r="P105" s="30"/>
      <c r="Q105" s="26"/>
      <c r="R105" s="26"/>
      <c r="S105" s="49"/>
      <c r="T105" s="36"/>
      <c r="V105" s="28"/>
      <c r="W105" s="29"/>
      <c r="X105" s="30"/>
      <c r="Y105" s="34"/>
      <c r="Z105" s="30"/>
      <c r="AA105" s="34"/>
      <c r="AB105" s="30"/>
      <c r="AC105" s="34"/>
      <c r="AD105" s="34"/>
      <c r="AE105" s="29"/>
      <c r="AF105" s="30"/>
      <c r="AG105" s="34"/>
      <c r="AH105" s="30"/>
      <c r="AI105" s="26"/>
      <c r="AK105" s="49"/>
      <c r="AL105" s="36"/>
      <c r="AN105" s="28"/>
      <c r="AO105" s="29"/>
      <c r="AP105" s="30"/>
      <c r="AQ105" s="34"/>
      <c r="AR105" s="30"/>
      <c r="AS105" s="34"/>
      <c r="AT105" s="30"/>
      <c r="AU105" s="34"/>
      <c r="AV105" s="34"/>
      <c r="AW105" s="29"/>
      <c r="AX105" s="30"/>
      <c r="AY105" s="34"/>
      <c r="AZ105" s="30"/>
      <c r="BA105" s="26"/>
    </row>
    <row r="106" spans="1:54" ht="20.100000000000001" customHeight="1" x14ac:dyDescent="0.2">
      <c r="A106" s="49"/>
      <c r="B106" s="36"/>
      <c r="D106" s="28"/>
      <c r="E106" s="35"/>
      <c r="F106" s="28"/>
      <c r="G106" s="26"/>
      <c r="H106" s="28"/>
      <c r="I106" s="26"/>
      <c r="J106" s="28"/>
      <c r="K106" s="26"/>
      <c r="L106" s="26"/>
      <c r="M106" s="31"/>
      <c r="N106" s="28"/>
      <c r="O106" s="26"/>
      <c r="P106" s="28"/>
      <c r="Q106" s="26"/>
      <c r="R106" s="26"/>
      <c r="S106" s="49"/>
      <c r="T106" s="36"/>
      <c r="V106" s="28"/>
      <c r="W106" s="35"/>
      <c r="X106" s="28"/>
      <c r="Y106" s="26"/>
      <c r="Z106" s="28"/>
      <c r="AA106" s="26"/>
      <c r="AB106" s="28"/>
      <c r="AC106" s="26"/>
      <c r="AD106" s="26"/>
      <c r="AE106" s="31"/>
      <c r="AF106" s="28"/>
      <c r="AG106" s="26"/>
      <c r="AH106" s="28"/>
      <c r="AI106" s="26"/>
      <c r="AK106" s="49"/>
      <c r="AL106" s="36"/>
      <c r="AN106" s="28"/>
      <c r="AO106" s="35"/>
      <c r="AP106" s="28"/>
      <c r="AQ106" s="26"/>
      <c r="AR106" s="28"/>
      <c r="AS106" s="26"/>
      <c r="AT106" s="28"/>
      <c r="AU106" s="26"/>
      <c r="AV106" s="26"/>
      <c r="AW106" s="31"/>
      <c r="AX106" s="28"/>
      <c r="AY106" s="26"/>
      <c r="AZ106" s="28"/>
      <c r="BA106" s="26"/>
    </row>
    <row r="107" spans="1:54" ht="20.100000000000001" customHeight="1" x14ac:dyDescent="0.2">
      <c r="A107" s="49"/>
      <c r="B107" s="36"/>
      <c r="D107" s="28"/>
      <c r="E107" s="31"/>
      <c r="F107" s="30"/>
      <c r="G107" s="34"/>
      <c r="H107" s="30"/>
      <c r="I107" s="34"/>
      <c r="J107" s="30"/>
      <c r="K107" s="34"/>
      <c r="L107" s="34"/>
      <c r="M107" s="29"/>
      <c r="N107" s="30"/>
      <c r="O107" s="34"/>
      <c r="P107" s="30"/>
      <c r="Q107" s="26"/>
      <c r="R107" s="26"/>
      <c r="S107" s="49"/>
      <c r="T107" s="36"/>
      <c r="V107" s="28"/>
      <c r="W107" s="31"/>
      <c r="X107" s="30"/>
      <c r="Y107" s="34"/>
      <c r="Z107" s="30"/>
      <c r="AA107" s="34"/>
      <c r="AB107" s="30"/>
      <c r="AC107" s="34"/>
      <c r="AD107" s="34"/>
      <c r="AE107" s="29"/>
      <c r="AF107" s="30"/>
      <c r="AG107" s="34"/>
      <c r="AH107" s="30"/>
      <c r="AI107" s="26"/>
      <c r="AK107" s="49"/>
      <c r="AL107" s="36"/>
      <c r="AN107" s="28"/>
      <c r="AO107" s="31"/>
      <c r="AP107" s="30"/>
      <c r="AQ107" s="34"/>
      <c r="AR107" s="30"/>
      <c r="AS107" s="34"/>
      <c r="AT107" s="30"/>
      <c r="AU107" s="34"/>
      <c r="AV107" s="34"/>
      <c r="AW107" s="29"/>
      <c r="AX107" s="30"/>
      <c r="AY107" s="34"/>
      <c r="AZ107" s="30"/>
      <c r="BA107" s="26"/>
    </row>
    <row r="108" spans="1:54" ht="20.100000000000001" customHeight="1" x14ac:dyDescent="0.2">
      <c r="A108" s="49"/>
      <c r="B108" s="36"/>
      <c r="D108" s="28"/>
      <c r="E108" s="33"/>
      <c r="F108" s="28"/>
      <c r="G108" s="26"/>
      <c r="H108" s="28"/>
      <c r="I108" s="26"/>
      <c r="J108" s="28"/>
      <c r="K108" s="26"/>
      <c r="L108" s="26"/>
      <c r="M108" s="31"/>
      <c r="N108" s="28"/>
      <c r="O108" s="26"/>
      <c r="P108" s="28"/>
      <c r="Q108" s="26"/>
      <c r="R108" s="26"/>
      <c r="S108" s="49"/>
      <c r="T108" s="36"/>
      <c r="V108" s="28"/>
      <c r="W108" s="33"/>
      <c r="X108" s="28"/>
      <c r="Y108" s="26"/>
      <c r="Z108" s="28"/>
      <c r="AA108" s="26"/>
      <c r="AB108" s="28"/>
      <c r="AC108" s="26"/>
      <c r="AD108" s="26"/>
      <c r="AE108" s="31"/>
      <c r="AF108" s="28"/>
      <c r="AG108" s="26"/>
      <c r="AH108" s="28"/>
      <c r="AI108" s="26"/>
      <c r="AK108" s="49"/>
      <c r="AL108" s="36"/>
      <c r="AN108" s="28"/>
      <c r="AO108" s="33"/>
      <c r="AP108" s="28"/>
      <c r="AQ108" s="26"/>
      <c r="AR108" s="28"/>
      <c r="AS108" s="26"/>
      <c r="AT108" s="28"/>
      <c r="AU108" s="26"/>
      <c r="AV108" s="26"/>
      <c r="AW108" s="31"/>
      <c r="AX108" s="28"/>
      <c r="AY108" s="26"/>
      <c r="AZ108" s="28"/>
      <c r="BA108" s="26"/>
    </row>
    <row r="109" spans="1:54" ht="20.100000000000001" customHeight="1" x14ac:dyDescent="0.2">
      <c r="A109" s="49"/>
      <c r="B109" s="36"/>
      <c r="D109" s="28"/>
      <c r="E109" s="29"/>
      <c r="F109" s="30"/>
      <c r="G109" s="34"/>
      <c r="H109" s="30"/>
      <c r="I109" s="34"/>
      <c r="J109" s="30"/>
      <c r="K109" s="34"/>
      <c r="L109" s="34"/>
      <c r="M109" s="29"/>
      <c r="N109" s="30"/>
      <c r="O109" s="34"/>
      <c r="P109" s="30"/>
      <c r="Q109" s="26"/>
      <c r="R109" s="26"/>
      <c r="S109" s="49"/>
      <c r="T109" s="36"/>
      <c r="V109" s="28"/>
      <c r="W109" s="29"/>
      <c r="X109" s="30"/>
      <c r="Y109" s="34"/>
      <c r="Z109" s="30"/>
      <c r="AA109" s="34"/>
      <c r="AB109" s="30"/>
      <c r="AC109" s="34"/>
      <c r="AD109" s="34"/>
      <c r="AE109" s="29"/>
      <c r="AF109" s="30"/>
      <c r="AG109" s="34"/>
      <c r="AH109" s="30"/>
      <c r="AI109" s="26"/>
      <c r="AK109" s="49"/>
      <c r="AL109" s="36"/>
      <c r="AN109" s="28"/>
      <c r="AO109" s="29"/>
      <c r="AP109" s="30"/>
      <c r="AQ109" s="34"/>
      <c r="AR109" s="30"/>
      <c r="AS109" s="34"/>
      <c r="AT109" s="30"/>
      <c r="AU109" s="34"/>
      <c r="AV109" s="34"/>
      <c r="AW109" s="29"/>
      <c r="AX109" s="30"/>
      <c r="AY109" s="34"/>
      <c r="AZ109" s="30"/>
      <c r="BA109" s="26"/>
    </row>
    <row r="110" spans="1:54" ht="9" customHeight="1" x14ac:dyDescent="0.2"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O110" s="26"/>
      <c r="AP110" s="26"/>
      <c r="AQ110" s="26"/>
      <c r="AR110" s="26"/>
      <c r="AS110" s="37"/>
      <c r="AT110" s="38"/>
      <c r="AU110" s="38"/>
      <c r="AV110" s="38"/>
      <c r="AW110" s="38"/>
      <c r="AX110" s="38"/>
      <c r="AY110" s="38"/>
      <c r="AZ110" s="38"/>
      <c r="BA110" s="38"/>
      <c r="BB110" s="20"/>
    </row>
    <row r="111" spans="1:54" ht="6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</row>
    <row r="112" spans="1:54" ht="8.25" customHeight="1" x14ac:dyDescent="0.2"/>
  </sheetData>
  <sheetProtection algorithmName="SHA-512" hashValue="BNu5F6U1Xxnpc7t5SnkifE4QvYmTrQx/DVQsrP4qo/zVARNzFKQ3N/SB25At0H8QRo1Hd/5cfLNavlIpmD4e/Q==" saltValue="WluOJ9hWWeotUaBd9yMyRg==" spinCount="100000" sheet="1" objects="1" scenarios="1"/>
  <mergeCells count="271">
    <mergeCell ref="AZ83:BA83"/>
    <mergeCell ref="AP83:AQ83"/>
    <mergeCell ref="AR83:AS83"/>
    <mergeCell ref="AT83:AU83"/>
    <mergeCell ref="AV83:AW83"/>
    <mergeCell ref="AX83:AY83"/>
    <mergeCell ref="AH83:AI83"/>
    <mergeCell ref="AN83:AO83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T82:AU82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H46:AI46"/>
    <mergeCell ref="AN46:AO46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N11:O11"/>
    <mergeCell ref="P11:Q11"/>
    <mergeCell ref="P10:Q10"/>
    <mergeCell ref="AP11:AQ11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L7:N7"/>
    <mergeCell ref="AD7:AF7"/>
    <mergeCell ref="AN42:AW42"/>
    <mergeCell ref="AN41:AW41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H10:I10"/>
    <mergeCell ref="J10:K10"/>
    <mergeCell ref="J11:K11"/>
    <mergeCell ref="L11:M11"/>
    <mergeCell ref="N10:O10"/>
    <mergeCell ref="D11:E11"/>
    <mergeCell ref="F10:G10"/>
    <mergeCell ref="F11:G11"/>
    <mergeCell ref="L46:M46"/>
    <mergeCell ref="AN5:AW5"/>
    <mergeCell ref="AN6:AW6"/>
    <mergeCell ref="AN7:AU7"/>
    <mergeCell ref="AN8:AU8"/>
    <mergeCell ref="AV8:AX8"/>
    <mergeCell ref="AD44:AF44"/>
    <mergeCell ref="AX5:BA5"/>
    <mergeCell ref="AX6:BA6"/>
    <mergeCell ref="AY7:BA7"/>
    <mergeCell ref="AY8:BA8"/>
    <mergeCell ref="AK7:AL8"/>
    <mergeCell ref="AV7:AX7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T10:AU10"/>
    <mergeCell ref="AT11:AU11"/>
    <mergeCell ref="AD46:AE46"/>
    <mergeCell ref="AF46:AG46"/>
    <mergeCell ref="AN78:AW78"/>
    <mergeCell ref="AN77:AW77"/>
    <mergeCell ref="AN79:AU79"/>
    <mergeCell ref="D78:M78"/>
    <mergeCell ref="D77:M77"/>
    <mergeCell ref="D79:K79"/>
    <mergeCell ref="D80:K80"/>
    <mergeCell ref="L80:N80"/>
    <mergeCell ref="V78:AE78"/>
    <mergeCell ref="V77:AE77"/>
    <mergeCell ref="V79:AC79"/>
    <mergeCell ref="V80:AC80"/>
    <mergeCell ref="AD80:AF80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J82:K82"/>
    <mergeCell ref="L82:M82"/>
    <mergeCell ref="D83:E83"/>
    <mergeCell ref="F83:G83"/>
    <mergeCell ref="H83:I83"/>
    <mergeCell ref="J83:K83"/>
    <mergeCell ref="D82:E82"/>
    <mergeCell ref="F82:G82"/>
    <mergeCell ref="H82:I82"/>
    <mergeCell ref="AN45:AX45"/>
    <mergeCell ref="AY45:BA45"/>
    <mergeCell ref="O9:Q9"/>
    <mergeCell ref="D9:N9"/>
    <mergeCell ref="D44:K44"/>
    <mergeCell ref="L44:N44"/>
    <mergeCell ref="V41:AE41"/>
    <mergeCell ref="V42:AE42"/>
    <mergeCell ref="V43:AC43"/>
    <mergeCell ref="V44:AC44"/>
    <mergeCell ref="AN43:AU43"/>
    <mergeCell ref="AN44:AU44"/>
    <mergeCell ref="AV44:AX44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AM4:BC4"/>
    <mergeCell ref="B81:C81"/>
    <mergeCell ref="D81:N81"/>
    <mergeCell ref="O81:Q81"/>
    <mergeCell ref="T81:U81"/>
    <mergeCell ref="V81:AF81"/>
    <mergeCell ref="AG81:AI81"/>
    <mergeCell ref="AL81:AM81"/>
    <mergeCell ref="AN81:AX81"/>
    <mergeCell ref="AY81:BA81"/>
    <mergeCell ref="B9:C9"/>
    <mergeCell ref="AL9:AM9"/>
    <mergeCell ref="AN9:AX9"/>
    <mergeCell ref="AY9:BA9"/>
    <mergeCell ref="T9:U9"/>
    <mergeCell ref="V9:AF9"/>
    <mergeCell ref="AG9:AI9"/>
    <mergeCell ref="B45:C45"/>
    <mergeCell ref="D45:N45"/>
    <mergeCell ref="O45:Q45"/>
    <mergeCell ref="T45:U45"/>
    <mergeCell ref="V45:AF45"/>
    <mergeCell ref="AG45:AI45"/>
    <mergeCell ref="AL45:AM45"/>
  </mergeCells>
  <phoneticPr fontId="5" type="noConversion"/>
  <conditionalFormatting sqref="A4 AM4">
    <cfRule type="expression" dxfId="300" priority="1796">
      <formula>NOT($V$4="")</formula>
    </cfRule>
  </conditionalFormatting>
  <conditionalFormatting sqref="A9">
    <cfRule type="expression" dxfId="299" priority="1165">
      <formula>AND(B9="eingetragener Zw",$V$4="Eine Vorlage zur Zielwertüberwachung")</formula>
    </cfRule>
    <cfRule type="expression" dxfId="298" priority="1167">
      <formula>AND(B9="errechneter Mw",$V$4="Eine Vorlage zur Zielwertüberwachung")</formula>
    </cfRule>
  </conditionalFormatting>
  <conditionalFormatting sqref="A45">
    <cfRule type="expression" dxfId="297" priority="974">
      <formula>AND(B45="eingetragener Zw",$V$4="Eine Vorlage zur Zielwertüberwachung")</formula>
    </cfRule>
    <cfRule type="expression" dxfId="296" priority="976">
      <formula>AND(B45="errechneter Mw",$V$4="Eine Vorlage zur Zielwertüberwachung")</formula>
    </cfRule>
  </conditionalFormatting>
  <conditionalFormatting sqref="A81">
    <cfRule type="expression" dxfId="295" priority="881">
      <formula>AND(B81="eingetragener Zw",$V$4="Eine Vorlage zur Zielwertüberwachung")</formula>
    </cfRule>
    <cfRule type="expression" dxfId="294" priority="883">
      <formula>AND(B81="errechneter Mw",$V$4="Eine Vorlage zur Zielwertüberwachung")</formula>
    </cfRule>
  </conditionalFormatting>
  <conditionalFormatting sqref="A5:B6">
    <cfRule type="expression" dxfId="293" priority="1170">
      <formula>AND(OR(NOT($C$1=""),NOT($C$3=""),NOT($T$3=""),NOT($AK$3="")),OR(A5="",A5="Test"))</formula>
    </cfRule>
  </conditionalFormatting>
  <conditionalFormatting sqref="A41:R73 BC5:BC308">
    <cfRule type="expression" dxfId="292" priority="965">
      <formula>$V$4=""</formula>
    </cfRule>
  </conditionalFormatting>
  <conditionalFormatting sqref="A5:BB40">
    <cfRule type="expression" dxfId="291" priority="996">
      <formula>$V$4=""</formula>
    </cfRule>
  </conditionalFormatting>
  <conditionalFormatting sqref="A74:BB112">
    <cfRule type="expression" dxfId="290" priority="9">
      <formula>$V$4=""</formula>
    </cfRule>
  </conditionalFormatting>
  <conditionalFormatting sqref="A1:BC3">
    <cfRule type="expression" dxfId="289" priority="1190">
      <formula>$V$4=""</formula>
    </cfRule>
  </conditionalFormatting>
  <conditionalFormatting sqref="B9">
    <cfRule type="expression" dxfId="288" priority="1164">
      <formula>$V$4="Eine Vorlage zur Zielwertüberwachung"</formula>
    </cfRule>
  </conditionalFormatting>
  <conditionalFormatting sqref="B12">
    <cfRule type="expression" dxfId="287" priority="1168">
      <formula>OR($V$4="",NOT(B12="Auswahl"))</formula>
    </cfRule>
    <cfRule type="expression" dxfId="286" priority="1791">
      <formula>AND(NOT(A5=""),NOT(A5="Test"),OR(B12="",B12="Auswahl"))</formula>
    </cfRule>
  </conditionalFormatting>
  <conditionalFormatting sqref="B13:B37">
    <cfRule type="expression" dxfId="285" priority="1184">
      <formula>AND(L$7="----------",NOT(A$5=""),NOT(A$5="Test"))</formula>
    </cfRule>
  </conditionalFormatting>
  <conditionalFormatting sqref="B45">
    <cfRule type="expression" dxfId="284" priority="973">
      <formula>$V$4="Eine Vorlage zur Zielwertüberwachung"</formula>
    </cfRule>
  </conditionalFormatting>
  <conditionalFormatting sqref="B48">
    <cfRule type="expression" dxfId="283" priority="977">
      <formula>OR($V$4="",NOT(B48="Auswahl"))</formula>
    </cfRule>
    <cfRule type="expression" dxfId="282" priority="993">
      <formula>AND(NOT(A41=""),NOT(A41="Test"),OR(B48="",B48="Auswahl"))</formula>
    </cfRule>
  </conditionalFormatting>
  <conditionalFormatting sqref="B49:B73">
    <cfRule type="expression" dxfId="281" priority="983">
      <formula>AND(L$43="----------",NOT(A$41=""),NOT(A$41="Test"))</formula>
    </cfRule>
  </conditionalFormatting>
  <conditionalFormatting sqref="B81">
    <cfRule type="expression" dxfId="280" priority="880">
      <formula>$V$4="Eine Vorlage zur Zielwertüberwachung"</formula>
    </cfRule>
  </conditionalFormatting>
  <conditionalFormatting sqref="B84">
    <cfRule type="expression" dxfId="279" priority="884">
      <formula>OR($V$4="",NOT(B84="Auswahl"))</formula>
    </cfRule>
    <cfRule type="expression" dxfId="278" priority="900">
      <formula>AND(NOT(A77=""),NOT(A77="Test"),OR(B84="",B84="Auswahl"))</formula>
    </cfRule>
  </conditionalFormatting>
  <conditionalFormatting sqref="B85:B109">
    <cfRule type="expression" dxfId="277" priority="890">
      <formula>AND(L$79="----------",NOT(A$77=""),NOT(A$77="Test"))</formula>
    </cfRule>
  </conditionalFormatting>
  <conditionalFormatting sqref="B9:C9">
    <cfRule type="expression" dxfId="276" priority="1166">
      <formula>AND(NOT(A5=""),NOT(A5="Test"),$V$4="Eine Vorlage zur Zielwertüberwachung",OR(B9="",B9="Auswahl"))</formula>
    </cfRule>
    <cfRule type="expression" dxfId="275" priority="1171">
      <formula>AND(B9="eingetragener Zw",$V$4="Eine Vorlage zur Zielwertüberwachung")</formula>
    </cfRule>
    <cfRule type="expression" dxfId="274" priority="1783">
      <formula>AND(B9="errechneter Mw",$V$4="Eine Vorlage zur Zielwertüberwachung")</formula>
    </cfRule>
  </conditionalFormatting>
  <conditionalFormatting sqref="B45:C45">
    <cfRule type="expression" dxfId="273" priority="975">
      <formula>AND(NOT(A41=""),NOT(A41="Test"),$V$4="Eine Vorlage zur Zielwertüberwachung",OR(B45="",B45="Auswahl"))</formula>
    </cfRule>
    <cfRule type="expression" dxfId="272" priority="978">
      <formula>AND(B45="eingetragener Zw",$V$4="Eine Vorlage zur Zielwertüberwachung")</formula>
    </cfRule>
    <cfRule type="expression" dxfId="271" priority="992">
      <formula>AND(B45="errechneter Mw",$V$4="Eine Vorlage zur Zielwertüberwachung")</formula>
    </cfRule>
  </conditionalFormatting>
  <conditionalFormatting sqref="B81:C81">
    <cfRule type="expression" dxfId="270" priority="882">
      <formula>AND(NOT(A77=""),NOT(A77="Test"),$V$4="Eine Vorlage zur Zielwertüberwachung",OR(B81="",B81="Auswahl"))</formula>
    </cfRule>
    <cfRule type="expression" dxfId="269" priority="885">
      <formula>AND(B81="eingetragener Zw",$V$4="Eine Vorlage zur Zielwertüberwachung")</formula>
    </cfRule>
    <cfRule type="expression" dxfId="268" priority="899">
      <formula>AND(B81="errechneter Mw",$V$4="Eine Vorlage zur Zielwertüberwachung")</formula>
    </cfRule>
  </conditionalFormatting>
  <conditionalFormatting sqref="D7:K7">
    <cfRule type="expression" dxfId="267" priority="1163">
      <formula>L7="----------"</formula>
    </cfRule>
    <cfRule type="expression" dxfId="266" priority="1182">
      <formula>NOT(L7="----------")</formula>
    </cfRule>
  </conditionalFormatting>
  <conditionalFormatting sqref="D8:K8">
    <cfRule type="expression" dxfId="265" priority="1161">
      <formula>NOT(D8="")</formula>
    </cfRule>
  </conditionalFormatting>
  <conditionalFormatting sqref="D43:K43">
    <cfRule type="expression" dxfId="264" priority="972">
      <formula>L43="----------"</formula>
    </cfRule>
    <cfRule type="expression" dxfId="263" priority="981">
      <formula>NOT(L43="----------")</formula>
    </cfRule>
  </conditionalFormatting>
  <conditionalFormatting sqref="D44:K44">
    <cfRule type="expression" dxfId="262" priority="970">
      <formula>NOT(D44="")</formula>
    </cfRule>
  </conditionalFormatting>
  <conditionalFormatting sqref="D79:K79">
    <cfRule type="expression" dxfId="261" priority="879">
      <formula>L79="----------"</formula>
    </cfRule>
    <cfRule type="expression" dxfId="260" priority="888">
      <formula>NOT(L79="----------")</formula>
    </cfRule>
  </conditionalFormatting>
  <conditionalFormatting sqref="D80:K80">
    <cfRule type="expression" dxfId="259" priority="877">
      <formula>NOT(D80="")</formula>
    </cfRule>
  </conditionalFormatting>
  <conditionalFormatting sqref="D9:N9">
    <cfRule type="expression" dxfId="258" priority="1124">
      <formula>NOT(D9="")</formula>
    </cfRule>
  </conditionalFormatting>
  <conditionalFormatting sqref="D45:N45">
    <cfRule type="expression" dxfId="257" priority="967">
      <formula>NOT(D45="")</formula>
    </cfRule>
  </conditionalFormatting>
  <conditionalFormatting sqref="D81:N81">
    <cfRule type="expression" dxfId="256" priority="874">
      <formula>NOT(D81="")</formula>
    </cfRule>
  </conditionalFormatting>
  <conditionalFormatting sqref="J10:K12">
    <cfRule type="expression" dxfId="255" priority="1778">
      <formula>AND(B9="eingetragener Zw",$V$4="Eine Vorlage zur Zielwertüberwachung")</formula>
    </cfRule>
    <cfRule type="expression" dxfId="254" priority="1779">
      <formula>AND(B9="errechneter Mw",$V$4="Eine Vorlage zur Zielwertüberwachung")</formula>
    </cfRule>
  </conditionalFormatting>
  <conditionalFormatting sqref="J11:K11">
    <cfRule type="expression" dxfId="253" priority="1704">
      <formula>B10="eingetragener Zw"</formula>
    </cfRule>
    <cfRule type="expression" dxfId="252" priority="1705">
      <formula>B10="errechneter Mw"</formula>
    </cfRule>
    <cfRule type="expression" dxfId="251" priority="1706">
      <formula>B10="eingetragener Zw"</formula>
    </cfRule>
    <cfRule type="expression" dxfId="250" priority="1707">
      <formula>B10="errechneter Mw"</formula>
    </cfRule>
  </conditionalFormatting>
  <conditionalFormatting sqref="J46:K48">
    <cfRule type="expression" dxfId="249" priority="990">
      <formula>AND(B45="eingetragener Zw",$V$4="Eine Vorlage zur Zielwertüberwachung")</formula>
    </cfRule>
    <cfRule type="expression" dxfId="248" priority="991">
      <formula>AND(B45="errechneter Mw",$V$4="Eine Vorlage zur Zielwertüberwachung")</formula>
    </cfRule>
  </conditionalFormatting>
  <conditionalFormatting sqref="J47:K47">
    <cfRule type="expression" dxfId="247" priority="985">
      <formula>B46="eingetragener Zw"</formula>
    </cfRule>
    <cfRule type="expression" dxfId="246" priority="986">
      <formula>B46="errechneter Mw"</formula>
    </cfRule>
    <cfRule type="expression" dxfId="245" priority="987">
      <formula>B46="eingetragener Zw"</formula>
    </cfRule>
    <cfRule type="expression" dxfId="244" priority="988">
      <formula>B46="errechneter Mw"</formula>
    </cfRule>
  </conditionalFormatting>
  <conditionalFormatting sqref="J82:K84">
    <cfRule type="expression" dxfId="243" priority="897">
      <formula>AND(B81="eingetragener Zw",$V$4="Eine Vorlage zur Zielwertüberwachung")</formula>
    </cfRule>
    <cfRule type="expression" dxfId="242" priority="898">
      <formula>AND(B81="errechneter Mw",$V$4="Eine Vorlage zur Zielwertüberwachung")</formula>
    </cfRule>
  </conditionalFormatting>
  <conditionalFormatting sqref="J83:K83">
    <cfRule type="expression" dxfId="241" priority="892">
      <formula>B82="eingetragener Zw"</formula>
    </cfRule>
    <cfRule type="expression" dxfId="240" priority="893">
      <formula>B82="errechneter Mw"</formula>
    </cfRule>
    <cfRule type="expression" dxfId="239" priority="894">
      <formula>B82="eingetragener Zw"</formula>
    </cfRule>
    <cfRule type="expression" dxfId="238" priority="895">
      <formula>B82="errechneter Mw"</formula>
    </cfRule>
  </conditionalFormatting>
  <conditionalFormatting sqref="L7:N7">
    <cfRule type="expression" dxfId="237" priority="1162">
      <formula>AND(L7="----------",$V$4="Eine Vorlage zur Zielwertermittlung")</formula>
    </cfRule>
    <cfRule type="expression" dxfId="236" priority="1176">
      <formula>AND(NOT(A5=""),NOT(A5="Test"),L7="")</formula>
    </cfRule>
    <cfRule type="expression" dxfId="235" priority="1183">
      <formula>AND(B9="eingetragener Zw",$V$4="Eine Vorlage zur Zielwertüberwachung")</formula>
    </cfRule>
    <cfRule type="expression" dxfId="234" priority="2060">
      <formula>NOT(L7="----------")</formula>
    </cfRule>
  </conditionalFormatting>
  <conditionalFormatting sqref="L8:N8">
    <cfRule type="expression" dxfId="233" priority="1126">
      <formula>NOT(L8="")</formula>
    </cfRule>
  </conditionalFormatting>
  <conditionalFormatting sqref="L43:N43">
    <cfRule type="expression" dxfId="232" priority="971">
      <formula>AND(L43="----------",$V$4="Eine Vorlage zur Zielwertermittlung")</formula>
    </cfRule>
    <cfRule type="expression" dxfId="231" priority="980">
      <formula>AND(NOT(A41=""),NOT(A41="Test"),L43="")</formula>
    </cfRule>
    <cfRule type="expression" dxfId="230" priority="982">
      <formula>AND(B45="eingetragener Zw",$V$4="Eine Vorlage zur Zielwertüberwachung")</formula>
    </cfRule>
    <cfRule type="expression" dxfId="229" priority="994">
      <formula>NOT(L43="----------")</formula>
    </cfRule>
  </conditionalFormatting>
  <conditionalFormatting sqref="L44:N44">
    <cfRule type="expression" dxfId="228" priority="969">
      <formula>NOT(L44="")</formula>
    </cfRule>
  </conditionalFormatting>
  <conditionalFormatting sqref="L79:N79">
    <cfRule type="expression" dxfId="227" priority="878">
      <formula>AND(L79="----------",$V$4="Eine Vorlage zur Zielwertermittlung")</formula>
    </cfRule>
    <cfRule type="expression" dxfId="226" priority="887">
      <formula>AND(NOT(A77=""),NOT(A77="Test"),L79="")</formula>
    </cfRule>
    <cfRule type="expression" dxfId="225" priority="889">
      <formula>AND(B81="eingetragener Zw",$V$4="Eine Vorlage zur Zielwertüberwachung")</formula>
    </cfRule>
    <cfRule type="expression" dxfId="224" priority="901">
      <formula>NOT(L79="----------")</formula>
    </cfRule>
  </conditionalFormatting>
  <conditionalFormatting sqref="L80:N80">
    <cfRule type="expression" dxfId="223" priority="876">
      <formula>NOT(L80="")</formula>
    </cfRule>
  </conditionalFormatting>
  <conditionalFormatting sqref="N5:Q5">
    <cfRule type="expression" dxfId="222" priority="1713">
      <formula>AND(NOT(A5="Test"),NOT(A5=""),N5="")</formula>
    </cfRule>
  </conditionalFormatting>
  <conditionalFormatting sqref="N6:Q6">
    <cfRule type="expression" dxfId="221" priority="1174">
      <formula>AND(NOT(A5=""),NOT(A5="Test"),N5="",L11="")</formula>
    </cfRule>
  </conditionalFormatting>
  <conditionalFormatting sqref="N41:Q41">
    <cfRule type="expression" dxfId="220" priority="989">
      <formula>AND(NOT(A41="Test"),NOT(A41=""),N41="")</formula>
    </cfRule>
  </conditionalFormatting>
  <conditionalFormatting sqref="N42:Q42">
    <cfRule type="expression" dxfId="219" priority="979">
      <formula>AND(NOT(A41=""),NOT(A41="Test"),N41="",L47="")</formula>
    </cfRule>
  </conditionalFormatting>
  <conditionalFormatting sqref="N77:Q77">
    <cfRule type="expression" dxfId="218" priority="896">
      <formula>AND(NOT(A77="Test"),NOT(A77=""),N77="")</formula>
    </cfRule>
  </conditionalFormatting>
  <conditionalFormatting sqref="N78:Q78">
    <cfRule type="expression" dxfId="217" priority="886">
      <formula>AND(NOT(A77=""),NOT(A77="Test"),N77="",L83="")</formula>
    </cfRule>
  </conditionalFormatting>
  <conditionalFormatting sqref="O7:Q7">
    <cfRule type="expression" dxfId="216" priority="1186">
      <formula>AND(NOT(A5=""),NOT(A5="Test"),OR(O7="Einheit",O7=""))</formula>
    </cfRule>
  </conditionalFormatting>
  <conditionalFormatting sqref="O8:Q8">
    <cfRule type="expression" dxfId="215" priority="1125">
      <formula>NOT(O8="")</formula>
    </cfRule>
  </conditionalFormatting>
  <conditionalFormatting sqref="O9:Q9">
    <cfRule type="expression" dxfId="214" priority="1123">
      <formula>NOT(O9="")</formula>
    </cfRule>
    <cfRule type="expression" dxfId="213" priority="2064">
      <formula>AND(B9="errechneter Mw",$V$4="Eine Vorlage zur Zielwertüberwachung",NOT(O9=""))</formula>
    </cfRule>
  </conditionalFormatting>
  <conditionalFormatting sqref="O43:Q43">
    <cfRule type="expression" dxfId="212" priority="984">
      <formula>AND(NOT(A41=""),NOT(A41="Test"),OR(O43="Einheit",O43=""))</formula>
    </cfRule>
  </conditionalFormatting>
  <conditionalFormatting sqref="O44:Q44">
    <cfRule type="expression" dxfId="211" priority="968">
      <formula>NOT(O44="")</formula>
    </cfRule>
  </conditionalFormatting>
  <conditionalFormatting sqref="O45:Q45">
    <cfRule type="expression" dxfId="210" priority="966">
      <formula>NOT(O45="")</formula>
    </cfRule>
    <cfRule type="expression" dxfId="209" priority="995">
      <formula>AND(B45="errechneter Mw",$V$4="Eine Vorlage zur Zielwertüberwachung",NOT(O45=""))</formula>
    </cfRule>
  </conditionalFormatting>
  <conditionalFormatting sqref="O79:Q79">
    <cfRule type="expression" dxfId="208" priority="891">
      <formula>AND(NOT(A77=""),NOT(A77="Test"),OR(O79="Einheit",O79=""))</formula>
    </cfRule>
  </conditionalFormatting>
  <conditionalFormatting sqref="O80:Q80">
    <cfRule type="expression" dxfId="207" priority="875">
      <formula>NOT(O80="")</formula>
    </cfRule>
  </conditionalFormatting>
  <conditionalFormatting sqref="O81:Q81">
    <cfRule type="expression" dxfId="206" priority="873">
      <formula>NOT(O81="")</formula>
    </cfRule>
    <cfRule type="expression" dxfId="205" priority="902">
      <formula>AND(B81="errechneter Mw",$V$4="Eine Vorlage zur Zielwertüberwachung",NOT(O81=""))</formula>
    </cfRule>
  </conditionalFormatting>
  <conditionalFormatting sqref="S9">
    <cfRule type="expression" dxfId="204" priority="1068">
      <formula>AND(T9="eingetragener Zw",$V$4="Eine Vorlage zur Zielwertüberwachung")</formula>
    </cfRule>
    <cfRule type="expression" dxfId="203" priority="1070">
      <formula>AND(T9="errechneter Mw",$V$4="Eine Vorlage zur Zielwertüberwachung")</formula>
    </cfRule>
  </conditionalFormatting>
  <conditionalFormatting sqref="S45">
    <cfRule type="expression" dxfId="202" priority="943">
      <formula>AND(T45="eingetragener Zw",$V$4="Eine Vorlage zur Zielwertüberwachung")</formula>
    </cfRule>
    <cfRule type="expression" dxfId="201" priority="945">
      <formula>AND(T45="errechneter Mw",$V$4="Eine Vorlage zur Zielwertüberwachung")</formula>
    </cfRule>
  </conditionalFormatting>
  <conditionalFormatting sqref="S81">
    <cfRule type="expression" dxfId="200" priority="850">
      <formula>AND(T81="eingetragener Zw",$V$4="Eine Vorlage zur Zielwertüberwachung")</formula>
    </cfRule>
    <cfRule type="expression" dxfId="199" priority="852">
      <formula>AND(T81="errechneter Mw",$V$4="Eine Vorlage zur Zielwertüberwachung")</formula>
    </cfRule>
  </conditionalFormatting>
  <conditionalFormatting sqref="S41:AI42 S44:AD44 S43:AF43">
    <cfRule type="expression" dxfId="198" priority="934">
      <formula>$V$4=""</formula>
    </cfRule>
  </conditionalFormatting>
  <conditionalFormatting sqref="S45:AI73">
    <cfRule type="expression" dxfId="197" priority="157">
      <formula>$V$4=""</formula>
    </cfRule>
  </conditionalFormatting>
  <conditionalFormatting sqref="T9">
    <cfRule type="expression" dxfId="196" priority="1067">
      <formula>$V$4="Eine Vorlage zur Zielwertüberwachung"</formula>
    </cfRule>
  </conditionalFormatting>
  <conditionalFormatting sqref="T12">
    <cfRule type="expression" dxfId="195" priority="1071">
      <formula>OR($V$4="",NOT(T12="Auswahl"))</formula>
    </cfRule>
    <cfRule type="expression" dxfId="194" priority="1088">
      <formula>AND(NOT(S5=""),NOT(S5="Test"),OR(T12="",T12="Auswahl"))</formula>
    </cfRule>
  </conditionalFormatting>
  <conditionalFormatting sqref="T13:T37">
    <cfRule type="expression" dxfId="193" priority="1078">
      <formula>AND(AD$7="----------",NOT(S$5=""),NOT(S$5="Test"))</formula>
    </cfRule>
  </conditionalFormatting>
  <conditionalFormatting sqref="T45">
    <cfRule type="expression" dxfId="192" priority="942">
      <formula>$V$4="Eine Vorlage zur Zielwertüberwachung"</formula>
    </cfRule>
  </conditionalFormatting>
  <conditionalFormatting sqref="T48">
    <cfRule type="expression" dxfId="191" priority="946">
      <formula>OR($V$4="",NOT(T48="Auswahl"))</formula>
    </cfRule>
    <cfRule type="expression" dxfId="190" priority="962">
      <formula>AND(NOT(S41=""),NOT(S41="Test"),OR(T48="",T48="Auswahl"))</formula>
    </cfRule>
  </conditionalFormatting>
  <conditionalFormatting sqref="T49:T73">
    <cfRule type="expression" dxfId="189" priority="158">
      <formula>AND(AD$43="----------",NOT(S$41=""),NOT(S$41="Test"))</formula>
    </cfRule>
  </conditionalFormatting>
  <conditionalFormatting sqref="T81">
    <cfRule type="expression" dxfId="188" priority="849">
      <formula>$V$4="Eine Vorlage zur Zielwertüberwachung"</formula>
    </cfRule>
  </conditionalFormatting>
  <conditionalFormatting sqref="T84">
    <cfRule type="expression" dxfId="187" priority="853">
      <formula>OR($V$4="",NOT(T84="Auswahl"))</formula>
    </cfRule>
    <cfRule type="expression" dxfId="186" priority="869">
      <formula>AND(NOT(S77=""),NOT(S77="Test"),OR(T84="",T84="Auswahl"))</formula>
    </cfRule>
  </conditionalFormatting>
  <conditionalFormatting sqref="T85:T109">
    <cfRule type="expression" dxfId="185" priority="154">
      <formula>AND(AD$79="----------",NOT(S$77=""),NOT(S$77="Test"))</formula>
    </cfRule>
  </conditionalFormatting>
  <conditionalFormatting sqref="T9:U9">
    <cfRule type="expression" dxfId="184" priority="1069">
      <formula>AND(NOT(S5=""),NOT(S5="Test"),$V$4="Eine Vorlage zur Zielwertüberwachung",OR(T9="",T9="Auswahl"))</formula>
    </cfRule>
    <cfRule type="expression" dxfId="183" priority="1073">
      <formula>AND(T9="eingetragener Zw",$V$4="Eine Vorlage zur Zielwertüberwachung")</formula>
    </cfRule>
    <cfRule type="expression" dxfId="182" priority="1087">
      <formula>AND(T9="errechneter Mw",$V$4="Eine Vorlage zur Zielwertüberwachung")</formula>
    </cfRule>
  </conditionalFormatting>
  <conditionalFormatting sqref="T45:U45">
    <cfRule type="expression" dxfId="181" priority="944">
      <formula>AND(NOT(S41=""),NOT(S41="Test"),$V$4="Eine Vorlage zur Zielwertüberwachung",OR(T45="",T45="Auswahl"))</formula>
    </cfRule>
    <cfRule type="expression" dxfId="180" priority="947">
      <formula>AND(T45="eingetragener Zw",$V$4="Eine Vorlage zur Zielwertüberwachung")</formula>
    </cfRule>
    <cfRule type="expression" dxfId="179" priority="961">
      <formula>AND(T45="errechneter Mw",$V$4="Eine Vorlage zur Zielwertüberwachung")</formula>
    </cfRule>
  </conditionalFormatting>
  <conditionalFormatting sqref="T81:U81">
    <cfRule type="expression" dxfId="178" priority="851">
      <formula>AND(NOT(S77=""),NOT(S77="Test"),$V$4="Eine Vorlage zur Zielwertüberwachung",OR(T81="",T81="Auswahl"))</formula>
    </cfRule>
    <cfRule type="expression" dxfId="177" priority="854">
      <formula>AND(T81="eingetragener Zw",$V$4="Eine Vorlage zur Zielwertüberwachung")</formula>
    </cfRule>
    <cfRule type="expression" dxfId="176" priority="868">
      <formula>AND(T81="errechneter Mw",$V$4="Eine Vorlage zur Zielwertüberwachung")</formula>
    </cfRule>
  </conditionalFormatting>
  <conditionalFormatting sqref="V7:AC7">
    <cfRule type="expression" dxfId="175" priority="1066">
      <formula>AD7="----------"</formula>
    </cfRule>
    <cfRule type="expression" dxfId="174" priority="1076">
      <formula>NOT(AD7="----------")</formula>
    </cfRule>
  </conditionalFormatting>
  <conditionalFormatting sqref="V8:AC8">
    <cfRule type="expression" dxfId="173" priority="1064">
      <formula>NOT(V8="")</formula>
    </cfRule>
  </conditionalFormatting>
  <conditionalFormatting sqref="V43:AC43">
    <cfRule type="expression" dxfId="172" priority="941">
      <formula>AD43="----------"</formula>
    </cfRule>
    <cfRule type="expression" dxfId="171" priority="950">
      <formula>NOT(AD43="----------")</formula>
    </cfRule>
  </conditionalFormatting>
  <conditionalFormatting sqref="V44:AC44">
    <cfRule type="expression" dxfId="170" priority="939">
      <formula>NOT(V44="")</formula>
    </cfRule>
  </conditionalFormatting>
  <conditionalFormatting sqref="V79:AC79">
    <cfRule type="expression" dxfId="169" priority="848">
      <formula>AD79="----------"</formula>
    </cfRule>
    <cfRule type="expression" dxfId="168" priority="857">
      <formula>NOT(AD79="----------")</formula>
    </cfRule>
  </conditionalFormatting>
  <conditionalFormatting sqref="V80:AC80">
    <cfRule type="expression" dxfId="167" priority="846">
      <formula>NOT(V80="")</formula>
    </cfRule>
  </conditionalFormatting>
  <conditionalFormatting sqref="V9:AF9">
    <cfRule type="expression" dxfId="166" priority="1061">
      <formula>NOT(V9="")</formula>
    </cfRule>
  </conditionalFormatting>
  <conditionalFormatting sqref="V45:AF45">
    <cfRule type="expression" dxfId="165" priority="7">
      <formula>NOT($AD$44="")</formula>
    </cfRule>
    <cfRule type="expression" dxfId="164" priority="936">
      <formula>NOT(V45="")</formula>
    </cfRule>
  </conditionalFormatting>
  <conditionalFormatting sqref="V81:AF81">
    <cfRule type="expression" dxfId="163" priority="843">
      <formula>NOT(V81="")</formula>
    </cfRule>
  </conditionalFormatting>
  <conditionalFormatting sqref="V4:AK4">
    <cfRule type="expression" dxfId="162" priority="1794">
      <formula>NOT($V$4="")</formula>
    </cfRule>
    <cfRule type="expression" dxfId="161" priority="1795">
      <formula>$V$4=""</formula>
    </cfRule>
  </conditionalFormatting>
  <conditionalFormatting sqref="AB10:AC12">
    <cfRule type="expression" dxfId="160" priority="1085">
      <formula>AND(T9="eingetragener Zw",$V$4="Eine Vorlage zur Zielwertüberwachung")</formula>
    </cfRule>
    <cfRule type="expression" dxfId="159" priority="1086">
      <formula>AND(T9="errechneter Mw",$V$4="Eine Vorlage zur Zielwertüberwachung")</formula>
    </cfRule>
  </conditionalFormatting>
  <conditionalFormatting sqref="AB11:AC11">
    <cfRule type="expression" dxfId="158" priority="1080">
      <formula>T10="eingetragener Zw"</formula>
    </cfRule>
    <cfRule type="expression" dxfId="157" priority="1081">
      <formula>T10="errechneter Mw"</formula>
    </cfRule>
    <cfRule type="expression" dxfId="156" priority="1082">
      <formula>T10="eingetragener Zw"</formula>
    </cfRule>
    <cfRule type="expression" dxfId="155" priority="1083">
      <formula>T10="errechneter Mw"</formula>
    </cfRule>
  </conditionalFormatting>
  <conditionalFormatting sqref="AB46:AC48">
    <cfRule type="expression" dxfId="154" priority="959">
      <formula>AND(T45="eingetragener Zw",$V$4="Eine Vorlage zur Zielwertüberwachung")</formula>
    </cfRule>
    <cfRule type="expression" dxfId="153" priority="960">
      <formula>AND(T45="errechneter Mw",$V$4="Eine Vorlage zur Zielwertüberwachung")</formula>
    </cfRule>
  </conditionalFormatting>
  <conditionalFormatting sqref="AB47:AC47">
    <cfRule type="expression" dxfId="152" priority="954">
      <formula>T46="eingetragener Zw"</formula>
    </cfRule>
    <cfRule type="expression" dxfId="151" priority="955">
      <formula>T46="errechneter Mw"</formula>
    </cfRule>
    <cfRule type="expression" dxfId="150" priority="956">
      <formula>T46="eingetragener Zw"</formula>
    </cfRule>
    <cfRule type="expression" dxfId="149" priority="957">
      <formula>T46="errechneter Mw"</formula>
    </cfRule>
  </conditionalFormatting>
  <conditionalFormatting sqref="AB82:AC84">
    <cfRule type="expression" dxfId="148" priority="866">
      <formula>AND(T81="eingetragener Zw",$V$4="Eine Vorlage zur Zielwertüberwachung")</formula>
    </cfRule>
    <cfRule type="expression" dxfId="147" priority="867">
      <formula>AND(T81="errechneter Mw",$V$4="Eine Vorlage zur Zielwertüberwachung")</formula>
    </cfRule>
  </conditionalFormatting>
  <conditionalFormatting sqref="AB83:AC83">
    <cfRule type="expression" dxfId="146" priority="861">
      <formula>T82="eingetragener Zw"</formula>
    </cfRule>
    <cfRule type="expression" dxfId="145" priority="862">
      <formula>T82="errechneter Mw"</formula>
    </cfRule>
    <cfRule type="expression" dxfId="144" priority="863">
      <formula>T82="eingetragener Zw"</formula>
    </cfRule>
    <cfRule type="expression" dxfId="143" priority="864">
      <formula>T82="errechneter Mw"</formula>
    </cfRule>
  </conditionalFormatting>
  <conditionalFormatting sqref="AD44">
    <cfRule type="expression" dxfId="142" priority="938">
      <formula>NOT(AD44="")</formula>
    </cfRule>
  </conditionalFormatting>
  <conditionalFormatting sqref="AD7:AF7">
    <cfRule type="expression" dxfId="141" priority="1065">
      <formula>AND(AD7="----------",$V$4="Eine Vorlage zur Zielwertermittlung")</formula>
    </cfRule>
    <cfRule type="expression" dxfId="140" priority="1075">
      <formula>AND(NOT(S5=""),NOT(S5="Test"),AD7="")</formula>
    </cfRule>
    <cfRule type="expression" dxfId="139" priority="1077">
      <formula>AND(T9="eingetragener Zw",$V$4="Eine Vorlage zur Zielwertüberwachung")</formula>
    </cfRule>
    <cfRule type="expression" dxfId="138" priority="1089">
      <formula>NOT(AD7="----------")</formula>
    </cfRule>
  </conditionalFormatting>
  <conditionalFormatting sqref="AD8:AF8">
    <cfRule type="expression" dxfId="137" priority="1063">
      <formula>NOT(AD8="")</formula>
    </cfRule>
  </conditionalFormatting>
  <conditionalFormatting sqref="AD43:AF43">
    <cfRule type="expression" dxfId="136" priority="940">
      <formula>AND(AD43="----------",$V$4="Eine Vorlage zur Zielwertermittlung")</formula>
    </cfRule>
    <cfRule type="expression" dxfId="135" priority="949">
      <formula>AND(NOT(S41=""),NOT(S41="Test"),AD43="")</formula>
    </cfRule>
    <cfRule type="expression" dxfId="134" priority="951">
      <formula>AND(T45="eingetragener Zw",$V$4="Eine Vorlage zur Zielwertüberwachung")</formula>
    </cfRule>
    <cfRule type="expression" dxfId="133" priority="963">
      <formula>NOT(AD43="----------")</formula>
    </cfRule>
  </conditionalFormatting>
  <conditionalFormatting sqref="AD79:AF79">
    <cfRule type="expression" dxfId="132" priority="847">
      <formula>AND(AD79="----------",$V$4="Eine Vorlage zur Zielwertermittlung")</formula>
    </cfRule>
    <cfRule type="expression" dxfId="131" priority="856">
      <formula>AND(NOT(S77=""),NOT(S77="Test"),AD79="")</formula>
    </cfRule>
    <cfRule type="expression" dxfId="130" priority="858">
      <formula>AND(T81="eingetragener Zw",$V$4="Eine Vorlage zur Zielwertüberwachung")</formula>
    </cfRule>
    <cfRule type="expression" dxfId="129" priority="870">
      <formula>NOT(AD79="----------")</formula>
    </cfRule>
  </conditionalFormatting>
  <conditionalFormatting sqref="AD80:AF80">
    <cfRule type="expression" dxfId="128" priority="845">
      <formula>NOT(AD80="")</formula>
    </cfRule>
  </conditionalFormatting>
  <conditionalFormatting sqref="AF5:AI5">
    <cfRule type="expression" dxfId="127" priority="1084">
      <formula>AND(NOT(S5="Test"),NOT(S5=""),AF5="")</formula>
    </cfRule>
  </conditionalFormatting>
  <conditionalFormatting sqref="AF6:AI6">
    <cfRule type="expression" dxfId="126" priority="1074">
      <formula>AND(NOT(S5=""),NOT(S5="Test"),AF5="",AD11="")</formula>
    </cfRule>
  </conditionalFormatting>
  <conditionalFormatting sqref="AF41:AI41">
    <cfRule type="expression" dxfId="125" priority="958">
      <formula>AND(NOT(S41="Test"),NOT(S41=""),AF41="")</formula>
    </cfRule>
  </conditionalFormatting>
  <conditionalFormatting sqref="AF42:AI42">
    <cfRule type="expression" dxfId="124" priority="948">
      <formula>AND(NOT(S41=""),NOT(S41="Test"),AF41="",AD47="")</formula>
    </cfRule>
  </conditionalFormatting>
  <conditionalFormatting sqref="AF77:AI77">
    <cfRule type="expression" dxfId="123" priority="865">
      <formula>AND(NOT(S77="Test"),NOT(S77=""),AF77="")</formula>
    </cfRule>
  </conditionalFormatting>
  <conditionalFormatting sqref="AF78:AI78">
    <cfRule type="expression" dxfId="122" priority="855">
      <formula>AND(NOT(S77=""),NOT(S77="Test"),AF77="",AD83="")</formula>
    </cfRule>
  </conditionalFormatting>
  <conditionalFormatting sqref="AG7:AI7">
    <cfRule type="expression" dxfId="121" priority="1079">
      <formula>AND(NOT(S5=""),NOT(S5="Test"),OR(AG7="Einheit",AG7=""))</formula>
    </cfRule>
  </conditionalFormatting>
  <conditionalFormatting sqref="AG8:AI8">
    <cfRule type="expression" dxfId="120" priority="1062">
      <formula>NOT(AG8="")</formula>
    </cfRule>
  </conditionalFormatting>
  <conditionalFormatting sqref="AG9:AI9">
    <cfRule type="expression" dxfId="119" priority="1060">
      <formula>NOT(AG9="")</formula>
    </cfRule>
    <cfRule type="expression" dxfId="118" priority="1090">
      <formula>AND(T9="errechneter Mw",$V$4="Eine Vorlage zur Zielwertüberwachung",NOT(AG9=""))</formula>
    </cfRule>
  </conditionalFormatting>
  <conditionalFormatting sqref="AG45:AI45">
    <cfRule type="expression" dxfId="117" priority="935">
      <formula>NOT(AG45="")</formula>
    </cfRule>
    <cfRule type="expression" dxfId="116" priority="964">
      <formula>AND(T45="errechneter Mw",$V$4="Eine Vorlage zur Zielwertüberwachung",NOT(AG45=""))</formula>
    </cfRule>
  </conditionalFormatting>
  <conditionalFormatting sqref="AG79:AI79">
    <cfRule type="expression" dxfId="115" priority="860">
      <formula>AND(NOT(S77=""),NOT(S77="Test"),OR(AG79="Einheit",AG79=""))</formula>
    </cfRule>
  </conditionalFormatting>
  <conditionalFormatting sqref="AG80:AI80">
    <cfRule type="expression" dxfId="114" priority="844">
      <formula>NOT(AG80="")</formula>
    </cfRule>
  </conditionalFormatting>
  <conditionalFormatting sqref="AG81:AI81">
    <cfRule type="expression" dxfId="113" priority="842">
      <formula>NOT(AG81="")</formula>
    </cfRule>
    <cfRule type="expression" dxfId="112" priority="871">
      <formula>AND(T81="errechneter Mw",$V$4="Eine Vorlage zur Zielwertüberwachung",NOT(AG81=""))</formula>
    </cfRule>
  </conditionalFormatting>
  <conditionalFormatting sqref="AJ41:BB73">
    <cfRule type="expression" dxfId="111" priority="155">
      <formula>$V$4=""</formula>
    </cfRule>
  </conditionalFormatting>
  <conditionalFormatting sqref="AK9">
    <cfRule type="expression" dxfId="110" priority="1005">
      <formula>AND(AL9="eingetragener Zw",$V$4="Eine Vorlage zur Zielwertüberwachung")</formula>
    </cfRule>
    <cfRule type="expression" dxfId="109" priority="1007">
      <formula>AND(AL9="errechneter Mw",$V$4="Eine Vorlage zur Zielwertüberwachung")</formula>
    </cfRule>
  </conditionalFormatting>
  <conditionalFormatting sqref="AK45">
    <cfRule type="expression" dxfId="108" priority="912">
      <formula>AND(AL45="eingetragener Zw",$V$4="Eine Vorlage zur Zielwertüberwachung")</formula>
    </cfRule>
    <cfRule type="expression" dxfId="107" priority="914">
      <formula>AND(AL45="errechneter Mw",$V$4="Eine Vorlage zur Zielwertüberwachung")</formula>
    </cfRule>
  </conditionalFormatting>
  <conditionalFormatting sqref="AK81">
    <cfRule type="expression" dxfId="106" priority="819">
      <formula>AND(AL81="eingetragener Zw",$V$4="Eine Vorlage zur Zielwertüberwachung")</formula>
    </cfRule>
    <cfRule type="expression" dxfId="105" priority="821">
      <formula>AND(AL81="errechneter Mw",$V$4="Eine Vorlage zur Zielwertüberwachung")</formula>
    </cfRule>
  </conditionalFormatting>
  <conditionalFormatting sqref="AL4">
    <cfRule type="expression" dxfId="104" priority="8">
      <formula>$V$4=""</formula>
    </cfRule>
  </conditionalFormatting>
  <conditionalFormatting sqref="AL9">
    <cfRule type="expression" dxfId="103" priority="1004">
      <formula>$V$4="Eine Vorlage zur Zielwertüberwachung"</formula>
    </cfRule>
  </conditionalFormatting>
  <conditionalFormatting sqref="AL12">
    <cfRule type="expression" dxfId="102" priority="1008">
      <formula>OR($V$4="",NOT(AL12="Auswahl"))</formula>
    </cfRule>
    <cfRule type="expression" dxfId="101" priority="1025">
      <formula>AND(NOT(AK5=""),NOT(AK5="Test"),OR(AL12="",AL12="Auswahl"))</formula>
    </cfRule>
  </conditionalFormatting>
  <conditionalFormatting sqref="AL13:AL37">
    <cfRule type="expression" dxfId="100" priority="1015">
      <formula>AND(AV$7="----------",NOT(AK$5=""),NOT(AK$5="Test"))</formula>
    </cfRule>
  </conditionalFormatting>
  <conditionalFormatting sqref="AL45">
    <cfRule type="expression" dxfId="99" priority="911">
      <formula>$V$4="Eine Vorlage zur Zielwertüberwachung"</formula>
    </cfRule>
  </conditionalFormatting>
  <conditionalFormatting sqref="AL48">
    <cfRule type="expression" dxfId="98" priority="915">
      <formula>OR($V$4="",NOT(AL48="Auswahl"))</formula>
    </cfRule>
    <cfRule type="expression" dxfId="97" priority="931">
      <formula>AND(NOT(AK41=""),NOT(AK41="Test"),OR(AL48="",AL48="Auswahl"))</formula>
    </cfRule>
  </conditionalFormatting>
  <conditionalFormatting sqref="AL49:AL73">
    <cfRule type="expression" dxfId="96" priority="156">
      <formula>AND(AV$43="----------",NOT(AK$41=""),NOT(AK$41="Test"))</formula>
    </cfRule>
  </conditionalFormatting>
  <conditionalFormatting sqref="AL81">
    <cfRule type="expression" dxfId="95" priority="818">
      <formula>$V$4="Eine Vorlage zur Zielwertüberwachung"</formula>
    </cfRule>
  </conditionalFormatting>
  <conditionalFormatting sqref="AL84">
    <cfRule type="expression" dxfId="94" priority="822">
      <formula>OR($V$4="",NOT(AL84="Auswahl"))</formula>
    </cfRule>
    <cfRule type="expression" dxfId="93" priority="838">
      <formula>AND(NOT(AK77=""),NOT(AK77="Test"),OR(AL84="",AL84="Auswahl"))</formula>
    </cfRule>
  </conditionalFormatting>
  <conditionalFormatting sqref="AL85:AL109">
    <cfRule type="expression" dxfId="92" priority="152">
      <formula>AND(AV$79="----------",NOT(AK$77=""),NOT(AK$77="Test"))</formula>
    </cfRule>
  </conditionalFormatting>
  <conditionalFormatting sqref="AL9:AM9">
    <cfRule type="expression" dxfId="91" priority="1006">
      <formula>AND(NOT(AK5=""),NOT(AK5="Test"),$V$4="Eine Vorlage zur Zielwertüberwachung",OR(AL9="",AL9="Auswahl"))</formula>
    </cfRule>
    <cfRule type="expression" dxfId="90" priority="1010">
      <formula>AND(AL9="eingetragener Zw",$V$4="Eine Vorlage zur Zielwertüberwachung")</formula>
    </cfRule>
    <cfRule type="expression" dxfId="89" priority="1024">
      <formula>AND(AL9="errechneter Mw",$V$4="Eine Vorlage zur Zielwertüberwachung")</formula>
    </cfRule>
  </conditionalFormatting>
  <conditionalFormatting sqref="AL45:AM45">
    <cfRule type="expression" dxfId="88" priority="913">
      <formula>AND(NOT(AK41=""),NOT(AK41="Test"),$V$4="Eine Vorlage zur Zielwertüberwachung",OR(AL45="",AL45="Auswahl"))</formula>
    </cfRule>
    <cfRule type="expression" dxfId="87" priority="916">
      <formula>AND(AL45="eingetragener Zw",$V$4="Eine Vorlage zur Zielwertüberwachung")</formula>
    </cfRule>
    <cfRule type="expression" dxfId="86" priority="930">
      <formula>AND(AL45="errechneter Mw",$V$4="Eine Vorlage zur Zielwertüberwachung")</formula>
    </cfRule>
  </conditionalFormatting>
  <conditionalFormatting sqref="AL81:AM81">
    <cfRule type="expression" dxfId="85" priority="820">
      <formula>AND(NOT(AK77=""),NOT(AK77="Test"),$V$4="Eine Vorlage zur Zielwertüberwachung",OR(AL81="",AL81="Auswahl"))</formula>
    </cfRule>
    <cfRule type="expression" dxfId="84" priority="823">
      <formula>AND(AL81="eingetragener Zw",$V$4="Eine Vorlage zur Zielwertüberwachung")</formula>
    </cfRule>
    <cfRule type="expression" dxfId="83" priority="837">
      <formula>AND(AL81="errechneter Mw",$V$4="Eine Vorlage zur Zielwertüberwachung")</formula>
    </cfRule>
  </conditionalFormatting>
  <conditionalFormatting sqref="AN7:AU7">
    <cfRule type="expression" dxfId="82" priority="1003">
      <formula>AV7="----------"</formula>
    </cfRule>
    <cfRule type="expression" dxfId="81" priority="1013">
      <formula>NOT(AV7="----------")</formula>
    </cfRule>
  </conditionalFormatting>
  <conditionalFormatting sqref="AN8:AU8">
    <cfRule type="expression" dxfId="80" priority="1001">
      <formula>NOT(AN8="")</formula>
    </cfRule>
  </conditionalFormatting>
  <conditionalFormatting sqref="AN43:AU43">
    <cfRule type="expression" dxfId="79" priority="910">
      <formula>AV43="----------"</formula>
    </cfRule>
    <cfRule type="expression" dxfId="78" priority="919">
      <formula>NOT(AV43="----------")</formula>
    </cfRule>
  </conditionalFormatting>
  <conditionalFormatting sqref="AN44:AU44">
    <cfRule type="expression" dxfId="77" priority="908">
      <formula>NOT(AN44="")</formula>
    </cfRule>
  </conditionalFormatting>
  <conditionalFormatting sqref="AN79:AU79">
    <cfRule type="expression" dxfId="76" priority="817">
      <formula>AV79="----------"</formula>
    </cfRule>
    <cfRule type="expression" dxfId="75" priority="826">
      <formula>NOT(AV79="----------")</formula>
    </cfRule>
  </conditionalFormatting>
  <conditionalFormatting sqref="AN80:AU80">
    <cfRule type="expression" dxfId="74" priority="815">
      <formula>NOT(AN80="")</formula>
    </cfRule>
  </conditionalFormatting>
  <conditionalFormatting sqref="AN9:AX9">
    <cfRule type="expression" dxfId="73" priority="998">
      <formula>NOT(AN9="")</formula>
    </cfRule>
  </conditionalFormatting>
  <conditionalFormatting sqref="AN45:AX45">
    <cfRule type="expression" dxfId="72" priority="905">
      <formula>NOT(AN45="")</formula>
    </cfRule>
  </conditionalFormatting>
  <conditionalFormatting sqref="AN81:AX81">
    <cfRule type="expression" dxfId="71" priority="812">
      <formula>NOT(AN81="")</formula>
    </cfRule>
  </conditionalFormatting>
  <conditionalFormatting sqref="AQ3:AU3">
    <cfRule type="expression" dxfId="70" priority="1887">
      <formula>AQ3="dd.mm.yyyy"</formula>
    </cfRule>
  </conditionalFormatting>
  <conditionalFormatting sqref="AT10:AU12">
    <cfRule type="expression" dxfId="69" priority="1022">
      <formula>AND(AL9="eingetragener Zw",$V$4="Eine Vorlage zur Zielwertüberwachung")</formula>
    </cfRule>
    <cfRule type="expression" dxfId="68" priority="1023">
      <formula>AND(AL9="errechneter Mw",$V$4="Eine Vorlage zur Zielwertüberwachung")</formula>
    </cfRule>
  </conditionalFormatting>
  <conditionalFormatting sqref="AT11:AU11">
    <cfRule type="expression" dxfId="67" priority="1017">
      <formula>AL10="eingetragener Zw"</formula>
    </cfRule>
    <cfRule type="expression" dxfId="66" priority="1018">
      <formula>AL10="errechneter Mw"</formula>
    </cfRule>
    <cfRule type="expression" dxfId="65" priority="1019">
      <formula>AL10="eingetragener Zw"</formula>
    </cfRule>
    <cfRule type="expression" dxfId="64" priority="1020">
      <formula>AL10="errechneter Mw"</formula>
    </cfRule>
  </conditionalFormatting>
  <conditionalFormatting sqref="AT46:AU48">
    <cfRule type="expression" dxfId="63" priority="928">
      <formula>AND(AL45="eingetragener Zw",$V$4="Eine Vorlage zur Zielwertüberwachung")</formula>
    </cfRule>
    <cfRule type="expression" dxfId="62" priority="929">
      <formula>AND(AL45="errechneter Mw",$V$4="Eine Vorlage zur Zielwertüberwachung")</formula>
    </cfRule>
  </conditionalFormatting>
  <conditionalFormatting sqref="AT47:AU47">
    <cfRule type="expression" dxfId="61" priority="923">
      <formula>AL46="eingetragener Zw"</formula>
    </cfRule>
    <cfRule type="expression" dxfId="60" priority="924">
      <formula>AL46="errechneter Mw"</formula>
    </cfRule>
    <cfRule type="expression" dxfId="59" priority="925">
      <formula>AL46="eingetragener Zw"</formula>
    </cfRule>
    <cfRule type="expression" dxfId="58" priority="926">
      <formula>AL46="errechneter Mw"</formula>
    </cfRule>
  </conditionalFormatting>
  <conditionalFormatting sqref="AT82:AU84">
    <cfRule type="expression" dxfId="57" priority="835">
      <formula>AND(AL81="eingetragener Zw",$V$4="Eine Vorlage zur Zielwertüberwachung")</formula>
    </cfRule>
    <cfRule type="expression" dxfId="56" priority="836">
      <formula>AND(AL81="errechneter Mw",$V$4="Eine Vorlage zur Zielwertüberwachung")</formula>
    </cfRule>
  </conditionalFormatting>
  <conditionalFormatting sqref="AT83:AU83">
    <cfRule type="expression" dxfId="55" priority="830">
      <formula>AL82="eingetragener Zw"</formula>
    </cfRule>
    <cfRule type="expression" dxfId="54" priority="831">
      <formula>AL82="errechneter Mw"</formula>
    </cfRule>
    <cfRule type="expression" dxfId="53" priority="832">
      <formula>AL82="eingetragener Zw"</formula>
    </cfRule>
    <cfRule type="expression" dxfId="52" priority="833">
      <formula>AL82="errechneter Mw"</formula>
    </cfRule>
  </conditionalFormatting>
  <conditionalFormatting sqref="AV7:AX7">
    <cfRule type="expression" dxfId="51" priority="1002">
      <formula>AND(AV7="----------",$V$4="Eine Vorlage zur Zielwertermittlung")</formula>
    </cfRule>
    <cfRule type="expression" dxfId="50" priority="1012">
      <formula>AND(NOT(AK5=""),NOT(AK5="Test"),AV7="")</formula>
    </cfRule>
    <cfRule type="expression" dxfId="49" priority="1014">
      <formula>AND(AL9="eingetragener Zw",$V$4="Eine Vorlage zur Zielwertüberwachung")</formula>
    </cfRule>
    <cfRule type="expression" dxfId="48" priority="1026">
      <formula>NOT(AV7="----------")</formula>
    </cfRule>
  </conditionalFormatting>
  <conditionalFormatting sqref="AV8:AX8">
    <cfRule type="expression" dxfId="47" priority="1000">
      <formula>NOT(AV8="")</formula>
    </cfRule>
  </conditionalFormatting>
  <conditionalFormatting sqref="AV43:AX43">
    <cfRule type="expression" dxfId="46" priority="909">
      <formula>AND(AV43="----------",$V$4="Eine Vorlage zur Zielwertermittlung")</formula>
    </cfRule>
    <cfRule type="expression" dxfId="45" priority="918">
      <formula>AND(NOT(AK41=""),NOT(AK41="Test"),AV43="")</formula>
    </cfRule>
    <cfRule type="expression" dxfId="44" priority="920">
      <formula>AND(AL45="eingetragener Zw",$V$4="Eine Vorlage zur Zielwertüberwachung")</formula>
    </cfRule>
    <cfRule type="expression" dxfId="43" priority="932">
      <formula>NOT(AV43="----------")</formula>
    </cfRule>
  </conditionalFormatting>
  <conditionalFormatting sqref="AV44:AX44">
    <cfRule type="expression" dxfId="42" priority="907">
      <formula>NOT(AV44="")</formula>
    </cfRule>
  </conditionalFormatting>
  <conditionalFormatting sqref="AV79:AX79">
    <cfRule type="expression" dxfId="41" priority="816">
      <formula>AND(AV79="----------",$V$4="Eine Vorlage zur Zielwertermittlung")</formula>
    </cfRule>
    <cfRule type="expression" dxfId="40" priority="825">
      <formula>AND(NOT(AK77=""),NOT(AK77="Test"),AV79="")</formula>
    </cfRule>
    <cfRule type="expression" dxfId="39" priority="827">
      <formula>AND(AL81="eingetragener Zw",$V$4="Eine Vorlage zur Zielwertüberwachung")</formula>
    </cfRule>
    <cfRule type="expression" dxfId="38" priority="839">
      <formula>NOT(AV79="----------")</formula>
    </cfRule>
  </conditionalFormatting>
  <conditionalFormatting sqref="AV80:AX80">
    <cfRule type="expression" dxfId="37" priority="814">
      <formula>NOT(AV80="")</formula>
    </cfRule>
  </conditionalFormatting>
  <conditionalFormatting sqref="AX5:BA5">
    <cfRule type="expression" dxfId="36" priority="1021">
      <formula>AND(NOT(AK5="Test"),NOT(AK5=""),AX5="")</formula>
    </cfRule>
  </conditionalFormatting>
  <conditionalFormatting sqref="AX6:BA6">
    <cfRule type="expression" dxfId="35" priority="1011">
      <formula>AND(NOT(AK5=""),NOT(AK5="Test"),AX5="",AV11="")</formula>
    </cfRule>
  </conditionalFormatting>
  <conditionalFormatting sqref="AX41:BA41">
    <cfRule type="expression" dxfId="34" priority="927">
      <formula>AND(NOT(AK41="Test"),NOT(AK41=""),AX41="")</formula>
    </cfRule>
  </conditionalFormatting>
  <conditionalFormatting sqref="AX42:BA42">
    <cfRule type="expression" dxfId="33" priority="917">
      <formula>AND(NOT(AK41=""),NOT(AK41="Test"),AX41="",AV47="")</formula>
    </cfRule>
  </conditionalFormatting>
  <conditionalFormatting sqref="AX77:BA77">
    <cfRule type="expression" dxfId="32" priority="834">
      <formula>AND(NOT(AK77="Test"),NOT(AK77=""),AX77="")</formula>
    </cfRule>
  </conditionalFormatting>
  <conditionalFormatting sqref="AX78:BA78">
    <cfRule type="expression" dxfId="31" priority="824">
      <formula>AND(NOT(AK77=""),NOT(AK77="Test"),AX77="",AV83="")</formula>
    </cfRule>
  </conditionalFormatting>
  <conditionalFormatting sqref="AY7:BA7">
    <cfRule type="expression" dxfId="30" priority="1016">
      <formula>AND(NOT(AK5=""),NOT(AK5="Test"),OR(AY7="Einheit",AY7=""))</formula>
    </cfRule>
  </conditionalFormatting>
  <conditionalFormatting sqref="AY8:BA8">
    <cfRule type="expression" dxfId="29" priority="999">
      <formula>NOT(AY8="")</formula>
    </cfRule>
  </conditionalFormatting>
  <conditionalFormatting sqref="AY9:BA9">
    <cfRule type="expression" dxfId="28" priority="997">
      <formula>NOT(AY9="")</formula>
    </cfRule>
    <cfRule type="expression" dxfId="27" priority="1027">
      <formula>AND(AL9="errechneter Mw",$V$4="Eine Vorlage zur Zielwertüberwachung",NOT(AY9=""))</formula>
    </cfRule>
  </conditionalFormatting>
  <conditionalFormatting sqref="AY43:BA43">
    <cfRule type="expression" dxfId="26" priority="922">
      <formula>AND(NOT(AK41=""),NOT(AK41="Test"),OR(AY43="Einheit",AY43=""))</formula>
    </cfRule>
  </conditionalFormatting>
  <conditionalFormatting sqref="AY44:BA44">
    <cfRule type="expression" dxfId="25" priority="906">
      <formula>NOT(AY44="")</formula>
    </cfRule>
  </conditionalFormatting>
  <conditionalFormatting sqref="AY45:BA45">
    <cfRule type="expression" dxfId="24" priority="904">
      <formula>NOT(AY45="")</formula>
    </cfRule>
    <cfRule type="expression" dxfId="23" priority="933">
      <formula>AND(AL45="errechneter Mw",$V$4="Eine Vorlage zur Zielwertüberwachung",NOT(AY45=""))</formula>
    </cfRule>
  </conditionalFormatting>
  <conditionalFormatting sqref="AY79:BA79">
    <cfRule type="expression" dxfId="22" priority="829">
      <formula>AND(NOT(AK77=""),NOT(AK77="Test"),OR(AY79="Einheit",AY79=""))</formula>
    </cfRule>
  </conditionalFormatting>
  <conditionalFormatting sqref="AY80:BA80">
    <cfRule type="expression" dxfId="21" priority="813">
      <formula>NOT(AY80="")</formula>
    </cfRule>
  </conditionalFormatting>
  <conditionalFormatting sqref="AY81:BA81">
    <cfRule type="expression" dxfId="20" priority="811">
      <formula>NOT(AY81="")</formula>
    </cfRule>
    <cfRule type="expression" dxfId="19" priority="840">
      <formula>AND(AL81="errechneter Mw",$V$4="Eine Vorlage zur Zielwertüberwachung",NOT(AY81=""))</formula>
    </cfRule>
  </conditionalFormatting>
  <conditionalFormatting sqref="AG7:AI7">
    <cfRule type="expression" dxfId="18" priority="6">
      <formula>AND(NOT(S5=""),NOT(S5="Test"),OR(AG7="Einheit",AG7=""))</formula>
    </cfRule>
  </conditionalFormatting>
  <conditionalFormatting sqref="O8:Q8">
    <cfRule type="expression" dxfId="17" priority="5">
      <formula>AND(NOT(A6=""),NOT(A6="Test"),OR(O8="Einheit",O8=""))</formula>
    </cfRule>
  </conditionalFormatting>
  <conditionalFormatting sqref="AG43:AI43">
    <cfRule type="expression" dxfId="16" priority="3">
      <formula>$V$4=""</formula>
    </cfRule>
  </conditionalFormatting>
  <conditionalFormatting sqref="AG43:AI43">
    <cfRule type="expression" dxfId="15" priority="4">
      <formula>AND(NOT(S41=""),NOT(S41="Test"),OR(AG43="Einheit",AG43=""))</formula>
    </cfRule>
  </conditionalFormatting>
  <conditionalFormatting sqref="AG44:AI44">
    <cfRule type="expression" dxfId="14" priority="1">
      <formula>$V$4=""</formula>
    </cfRule>
  </conditionalFormatting>
  <conditionalFormatting sqref="AG44:AI44">
    <cfRule type="expression" dxfId="13" priority="2">
      <formula>AND(NOT(S42=""),NOT(S42="Test"),OR(AG44="Einheit",AG44=""))</formula>
    </cfRule>
  </conditionalFormatting>
  <dataValidations count="1">
    <dataValidation showInputMessage="1" showErrorMessage="1" sqref="L7:N7 L43:N43 AD43:AF43 AV43:AX43 L79:N79 AD79:AF79 AV79:AX79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19.12.2024    &amp;CSeite &amp;P/&amp;N&amp;RPolymed.ch/Downloads/Labor/XXXXYYYY           </oddFooter>
  </headerFooter>
  <rowBreaks count="3" manualBreakCount="3">
    <brk id="37" max="54" man="1"/>
    <brk id="73" max="54" man="1"/>
    <brk id="109" max="16383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Tabelle2!$Q$7:$Q$9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Tabelle2!$Q$13:$Q$17</xm:f>
          </x14:formula1>
          <xm:sqref>B12 AL12 T12 B48 T48 AL48 B84 T84 AL84</xm:sqref>
        </x14:dataValidation>
        <x14:dataValidation type="list" showInputMessage="1" showErrorMessage="1" xr:uid="{0FB66A0D-91D7-4747-80E9-82DF2FC4C9C0}">
          <x14:formula1>
            <xm:f>Tabelle2!$Q$21:$Q$23</xm:f>
          </x14:formula1>
          <xm:sqref>B9 AL9 T9 B45 T45 AL45 B81 T81 AL81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Tabelle1!$B719="",NA(),IF(Tabelle1!$B719&lt;Tabelle1!$D$830,0.9,IF(Tabelle1!$B719&lt;=Tabelle1!$F$830,1+(Tabelle1!$B719-Tabelle1!$D$830)/ABS(Tabelle1!$F$830-Tabelle1!$D$830),IF(Tabelle1!$B719&lt;=Tabelle1!$H$830,2+(Tabelle1!$B719-Tabelle1!$F$830)/ABS(Tabelle1!$H$830-Tabelle1!$F$830),IF(Tabelle1!$B719&lt;=Tabelle1!$J$830,3+(Tabelle1!$B719-Tabelle1!$H$830)/ABS(Tabelle1!$J$830-Tabelle1!$H$830),IF(Tabelle1!$B719&lt;=Tabelle1!$L$830,4+(Tabelle1!$B719-Tabelle1!$J$830)/ABS(Tabelle1!$L$830-Tabelle1!$J$830),IF(Tabelle1!$B719&lt;=Tabelle1!$N$830,5+(Tabelle1!$B719-Tabelle1!$L$830)/ABS(Tabelle1!$N$830-Tabelle1!$L$830),IF(Tabelle1!$B719&lt;=Tabelle1!$P$830,6+(Tabelle1!$B719-Tabelle1!$N$830)/ABS(Tabelle1!$P$830-Tabelle1!$N$830),7.1))))))))</f>
        <v>#N/A</v>
      </c>
      <c r="Q4" s="52" t="s">
        <v>29</v>
      </c>
    </row>
    <row r="5" spans="3:21" x14ac:dyDescent="0.2">
      <c r="C5" s="4"/>
      <c r="D5" t="s">
        <v>10</v>
      </c>
      <c r="E5" t="s">
        <v>18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</row>
    <row r="6" spans="3:21" x14ac:dyDescent="0.2">
      <c r="C6" s="4"/>
      <c r="L6" s="7"/>
      <c r="Q6" s="52" t="s">
        <v>33</v>
      </c>
      <c r="R6" s="52"/>
      <c r="S6" s="52"/>
      <c r="T6" s="52"/>
      <c r="U6" s="52"/>
    </row>
    <row r="7" spans="3:21" x14ac:dyDescent="0.2">
      <c r="C7" s="4"/>
      <c r="D7" s="8">
        <v>1</v>
      </c>
      <c r="E7" s="8" t="e">
        <f>IF(Tabelle1!$B13="",NA(),IF(Tabelle1!$B13&lt;Tabelle1!$D$11,0.9,IF(Tabelle1!$B13&lt;=Tabelle1!$F$11,1+(Tabelle1!$B13-Tabelle1!$D$11)/ABS(Tabelle1!$F$11-Tabelle1!$D$11),IF(Tabelle1!$B13&lt;=Tabelle1!$H$11,2+(Tabelle1!$B13-Tabelle1!$F$11)/ABS(Tabelle1!$H$11-Tabelle1!$F$11),IF(Tabelle1!$B13&lt;=Tabelle1!$J$11,3+(Tabelle1!$B13-Tabelle1!$H$11)/ABS(Tabelle1!$J$11-Tabelle1!$H$11),IF(Tabelle1!$B13&lt;=Tabelle1!$L$11,4+(Tabelle1!$B13-Tabelle1!$J$11)/ABS(Tabelle1!$L$11-Tabelle1!$J$11),IF(Tabelle1!$B13&lt;=Tabelle1!$N$11,5+(Tabelle1!$B13-Tabelle1!$L$11)/ABS(Tabelle1!$N$11-Tabelle1!$L$11),IF(Tabelle1!$B13&lt;=Tabelle1!$P$11,6+(Tabelle1!$B13-Tabelle1!$N$11)/ABS(Tabelle1!$P$11-Tabelle1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52" t="s">
        <v>31</v>
      </c>
      <c r="R7" s="52"/>
      <c r="S7" s="52"/>
      <c r="T7" s="52"/>
      <c r="U7" s="52"/>
    </row>
    <row r="8" spans="3:21" x14ac:dyDescent="0.2">
      <c r="C8" s="4"/>
      <c r="D8" s="8">
        <v>2</v>
      </c>
      <c r="E8" s="8" t="e">
        <f>IF(Tabelle1!$B14="",NA(),IF(Tabelle1!$B14&lt;Tabelle1!$D$11,0.9,IF(Tabelle1!$B14&lt;=Tabelle1!$F$11,1+(Tabelle1!$B14-Tabelle1!$D$11)/ABS(Tabelle1!$F$11-Tabelle1!$D$11),IF(Tabelle1!$B14&lt;=Tabelle1!$H$11,2+(Tabelle1!$B14-Tabelle1!$F$11)/ABS(Tabelle1!$H$11-Tabelle1!$F$11),IF(Tabelle1!$B14&lt;=Tabelle1!$J$11,3+(Tabelle1!$B14-Tabelle1!$H$11)/ABS(Tabelle1!$J$11-Tabelle1!$H$11),IF(Tabelle1!$B14&lt;=Tabelle1!$L$11,4+(Tabelle1!$B14-Tabelle1!$J$11)/ABS(Tabelle1!$L$11-Tabelle1!$J$11),IF(Tabelle1!$B14&lt;=Tabelle1!$N$11,5+(Tabelle1!$B14-Tabelle1!$L$11)/ABS(Tabelle1!$N$11-Tabelle1!$L$11),IF(Tabelle1!$B14&lt;=Tabelle1!$P$11,6+(Tabelle1!$B14-Tabelle1!$N$11)/ABS(Tabelle1!$P$11-Tabelle1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52" t="s">
        <v>30</v>
      </c>
      <c r="R8" s="52"/>
      <c r="S8" s="52"/>
      <c r="T8" s="52"/>
      <c r="U8" s="52"/>
    </row>
    <row r="9" spans="3:21" x14ac:dyDescent="0.2">
      <c r="C9" s="4"/>
      <c r="D9" s="8">
        <v>3</v>
      </c>
      <c r="E9" s="8" t="e">
        <f>IF(Tabelle1!$B15="",NA(),IF(Tabelle1!$B15&lt;Tabelle1!$D$11,0.9,IF(Tabelle1!$B15&lt;=Tabelle1!$F$11,1+(Tabelle1!$B15-Tabelle1!$D$11)/ABS(Tabelle1!$F$11-Tabelle1!$D$11),IF(Tabelle1!$B15&lt;=Tabelle1!$H$11,2+(Tabelle1!$B15-Tabelle1!$F$11)/ABS(Tabelle1!$H$11-Tabelle1!$F$11),IF(Tabelle1!$B15&lt;=Tabelle1!$J$11,3+(Tabelle1!$B15-Tabelle1!$H$11)/ABS(Tabelle1!$J$11-Tabelle1!$H$11),IF(Tabelle1!$B15&lt;=Tabelle1!$L$11,4+(Tabelle1!$B15-Tabelle1!$J$11)/ABS(Tabelle1!$L$11-Tabelle1!$J$11),IF(Tabelle1!$B15&lt;=Tabelle1!$N$11,5+(Tabelle1!$B15-Tabelle1!$L$11)/ABS(Tabelle1!$N$11-Tabelle1!$L$11),IF(Tabelle1!$B15&lt;=Tabelle1!$P$11,6+(Tabelle1!$B15-Tabelle1!$N$11)/ABS(Tabelle1!$P$11-Tabelle1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52" t="s">
        <v>32</v>
      </c>
    </row>
    <row r="10" spans="3:21" x14ac:dyDescent="0.2">
      <c r="C10" s="4"/>
      <c r="D10" s="8">
        <v>4</v>
      </c>
      <c r="E10" s="8" t="e">
        <f>IF(Tabelle1!$B16="",NA(),IF(Tabelle1!$B16&lt;Tabelle1!$D$11,0.9,IF(Tabelle1!$B16&lt;=Tabelle1!$F$11,1+(Tabelle1!$B16-Tabelle1!$D$11)/ABS(Tabelle1!$F$11-Tabelle1!$D$11),IF(Tabelle1!$B16&lt;=Tabelle1!$H$11,2+(Tabelle1!$B16-Tabelle1!$F$11)/ABS(Tabelle1!$H$11-Tabelle1!$F$11),IF(Tabelle1!$B16&lt;=Tabelle1!$J$11,3+(Tabelle1!$B16-Tabelle1!$H$11)/ABS(Tabelle1!$J$11-Tabelle1!$H$11),IF(Tabelle1!$B16&lt;=Tabelle1!$L$11,4+(Tabelle1!$B16-Tabelle1!$J$11)/ABS(Tabelle1!$L$11-Tabelle1!$J$11),IF(Tabelle1!$B16&lt;=Tabelle1!$N$11,5+(Tabelle1!$B16-Tabelle1!$L$11)/ABS(Tabelle1!$N$11-Tabelle1!$L$11),IF(Tabelle1!$B16&lt;=Tabelle1!$P$11,6+(Tabelle1!$B16-Tabelle1!$N$11)/ABS(Tabelle1!$P$11-Tabelle1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Tabelle1!$B17="",NA(),IF(Tabelle1!$B17&lt;Tabelle1!$D$11,0.9,IF(Tabelle1!$B17&lt;=Tabelle1!$F$11,1+(Tabelle1!$B17-Tabelle1!$D$11)/ABS(Tabelle1!$F$11-Tabelle1!$D$11),IF(Tabelle1!$B17&lt;=Tabelle1!$H$11,2+(Tabelle1!$B17-Tabelle1!$F$11)/ABS(Tabelle1!$H$11-Tabelle1!$F$11),IF(Tabelle1!$B17&lt;=Tabelle1!$J$11,3+(Tabelle1!$B17-Tabelle1!$H$11)/ABS(Tabelle1!$J$11-Tabelle1!$H$11),IF(Tabelle1!$B17&lt;=Tabelle1!$L$11,4+(Tabelle1!$B17-Tabelle1!$J$11)/ABS(Tabelle1!$L$11-Tabelle1!$J$11),IF(Tabelle1!$B17&lt;=Tabelle1!$N$11,5+(Tabelle1!$B17-Tabelle1!$L$11)/ABS(Tabelle1!$N$11-Tabelle1!$L$11),IF(Tabelle1!$B17&lt;=Tabelle1!$P$11,6+(Tabelle1!$B17-Tabelle1!$N$11)/ABS(Tabelle1!$P$11-Tabelle1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Tabelle1!$B18="",NA(),IF(Tabelle1!$B18&lt;Tabelle1!$D$11,0.9,IF(Tabelle1!$B18&lt;=Tabelle1!$F$11,1+(Tabelle1!$B18-Tabelle1!$D$11)/ABS(Tabelle1!$F$11-Tabelle1!$D$11),IF(Tabelle1!$B18&lt;=Tabelle1!$H$11,2+(Tabelle1!$B18-Tabelle1!$F$11)/ABS(Tabelle1!$H$11-Tabelle1!$F$11),IF(Tabelle1!$B18&lt;=Tabelle1!$J$11,3+(Tabelle1!$B18-Tabelle1!$H$11)/ABS(Tabelle1!$J$11-Tabelle1!$H$11),IF(Tabelle1!$B18&lt;=Tabelle1!$L$11,4+(Tabelle1!$B18-Tabelle1!$J$11)/ABS(Tabelle1!$L$11-Tabelle1!$J$11),IF(Tabelle1!$B18&lt;=Tabelle1!$N$11,5+(Tabelle1!$B18-Tabelle1!$L$11)/ABS(Tabelle1!$N$11-Tabelle1!$L$11),IF(Tabelle1!$B18&lt;=Tabelle1!$P$11,6+(Tabelle1!$B18-Tabelle1!$N$11)/ABS(Tabelle1!$P$11-Tabelle1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52" t="s">
        <v>35</v>
      </c>
    </row>
    <row r="13" spans="3:21" x14ac:dyDescent="0.2">
      <c r="C13" s="4"/>
      <c r="D13" s="8">
        <v>7</v>
      </c>
      <c r="E13" s="8" t="e">
        <f>IF(Tabelle1!$B19="",NA(),IF(Tabelle1!$B19&lt;Tabelle1!$D$11,0.9,IF(Tabelle1!$B19&lt;=Tabelle1!$F$11,1+(Tabelle1!$B19-Tabelle1!$D$11)/ABS(Tabelle1!$F$11-Tabelle1!$D$11),IF(Tabelle1!$B19&lt;=Tabelle1!$H$11,2+(Tabelle1!$B19-Tabelle1!$F$11)/ABS(Tabelle1!$H$11-Tabelle1!$F$11),IF(Tabelle1!$B19&lt;=Tabelle1!$J$11,3+(Tabelle1!$B19-Tabelle1!$H$11)/ABS(Tabelle1!$J$11-Tabelle1!$H$11),IF(Tabelle1!$B19&lt;=Tabelle1!$L$11,4+(Tabelle1!$B19-Tabelle1!$J$11)/ABS(Tabelle1!$L$11-Tabelle1!$J$11),IF(Tabelle1!$B19&lt;=Tabelle1!$N$11,5+(Tabelle1!$B19-Tabelle1!$L$11)/ABS(Tabelle1!$N$11-Tabelle1!$L$11),IF(Tabelle1!$B19&lt;=Tabelle1!$P$11,6+(Tabelle1!$B19-Tabelle1!$N$11)/ABS(Tabelle1!$P$11-Tabelle1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52" t="s">
        <v>34</v>
      </c>
    </row>
    <row r="14" spans="3:21" x14ac:dyDescent="0.2">
      <c r="C14" s="4"/>
      <c r="D14" s="8">
        <v>8</v>
      </c>
      <c r="E14" s="8" t="e">
        <f>IF(Tabelle1!$B20="",NA(),IF(Tabelle1!$B20&lt;Tabelle1!$D$11,0.9,IF(Tabelle1!$B20&lt;=Tabelle1!$F$11,1+(Tabelle1!$B20-Tabelle1!$D$11)/ABS(Tabelle1!$F$11-Tabelle1!$D$11),IF(Tabelle1!$B20&lt;=Tabelle1!$H$11,2+(Tabelle1!$B20-Tabelle1!$F$11)/ABS(Tabelle1!$H$11-Tabelle1!$F$11),IF(Tabelle1!$B20&lt;=Tabelle1!$J$11,3+(Tabelle1!$B20-Tabelle1!$H$11)/ABS(Tabelle1!$J$11-Tabelle1!$H$11),IF(Tabelle1!$B20&lt;=Tabelle1!$L$11,4+(Tabelle1!$B20-Tabelle1!$J$11)/ABS(Tabelle1!$L$11-Tabelle1!$J$11),IF(Tabelle1!$B20&lt;=Tabelle1!$N$11,5+(Tabelle1!$B20-Tabelle1!$L$11)/ABS(Tabelle1!$N$11-Tabelle1!$L$11),IF(Tabelle1!$B20&lt;=Tabelle1!$P$11,6+(Tabelle1!$B20-Tabelle1!$N$11)/ABS(Tabelle1!$P$11-Tabelle1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20</v>
      </c>
      <c r="Q14" s="52" t="s">
        <v>36</v>
      </c>
    </row>
    <row r="15" spans="3:21" x14ac:dyDescent="0.2">
      <c r="C15" s="4"/>
      <c r="D15" s="8">
        <v>9</v>
      </c>
      <c r="E15" s="8" t="e">
        <f>IF(Tabelle1!$B21="",NA(),IF(Tabelle1!$B21&lt;Tabelle1!$D$11,0.9,IF(Tabelle1!$B21&lt;=Tabelle1!$F$11,1+(Tabelle1!$B21-Tabelle1!$D$11)/ABS(Tabelle1!$F$11-Tabelle1!$D$11),IF(Tabelle1!$B21&lt;=Tabelle1!$H$11,2+(Tabelle1!$B21-Tabelle1!$F$11)/ABS(Tabelle1!$H$11-Tabelle1!$F$11),IF(Tabelle1!$B21&lt;=Tabelle1!$J$11,3+(Tabelle1!$B21-Tabelle1!$H$11)/ABS(Tabelle1!$J$11-Tabelle1!$H$11),IF(Tabelle1!$B21&lt;=Tabelle1!$L$11,4+(Tabelle1!$B21-Tabelle1!$J$11)/ABS(Tabelle1!$L$11-Tabelle1!$J$11),IF(Tabelle1!$B21&lt;=Tabelle1!$N$11,5+(Tabelle1!$B21-Tabelle1!$L$11)/ABS(Tabelle1!$N$11-Tabelle1!$L$11),IF(Tabelle1!$B21&lt;=Tabelle1!$P$11,6+(Tabelle1!$B21-Tabelle1!$N$11)/ABS(Tabelle1!$P$11-Tabelle1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211</v>
      </c>
      <c r="Q15" s="52" t="s">
        <v>37</v>
      </c>
    </row>
    <row r="16" spans="3:21" x14ac:dyDescent="0.2">
      <c r="C16" s="4"/>
      <c r="D16" s="8">
        <v>10</v>
      </c>
      <c r="E16" s="8" t="e">
        <f>IF(Tabelle1!$B22="",NA(),IF(Tabelle1!$B22&lt;Tabelle1!$D$11,0.9,IF(Tabelle1!$B22&lt;=Tabelle1!$F$11,1+(Tabelle1!$B22-Tabelle1!$D$11)/ABS(Tabelle1!$F$11-Tabelle1!$D$11),IF(Tabelle1!$B22&lt;=Tabelle1!$H$11,2+(Tabelle1!$B22-Tabelle1!$F$11)/ABS(Tabelle1!$H$11-Tabelle1!$F$11),IF(Tabelle1!$B22&lt;=Tabelle1!$J$11,3+(Tabelle1!$B22-Tabelle1!$H$11)/ABS(Tabelle1!$J$11-Tabelle1!$H$11),IF(Tabelle1!$B22&lt;=Tabelle1!$L$11,4+(Tabelle1!$B22-Tabelle1!$J$11)/ABS(Tabelle1!$L$11-Tabelle1!$J$11),IF(Tabelle1!$B22&lt;=Tabelle1!$N$11,5+(Tabelle1!$B22-Tabelle1!$L$11)/ABS(Tabelle1!$N$11-Tabelle1!$L$11),IF(Tabelle1!$B22&lt;=Tabelle1!$P$11,6+(Tabelle1!$B22-Tabelle1!$N$11)/ABS(Tabelle1!$P$11-Tabelle1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211</v>
      </c>
      <c r="Q16" s="52" t="s">
        <v>39</v>
      </c>
    </row>
    <row r="17" spans="3:23" x14ac:dyDescent="0.2">
      <c r="C17" s="4"/>
      <c r="D17" s="8">
        <v>11</v>
      </c>
      <c r="E17" s="8" t="e">
        <f>IF(Tabelle1!$B23="",NA(),IF(Tabelle1!$B23&lt;Tabelle1!$D$11,0.9,IF(Tabelle1!$B23&lt;=Tabelle1!$F$11,1+(Tabelle1!$B23-Tabelle1!$D$11)/ABS(Tabelle1!$F$11-Tabelle1!$D$11),IF(Tabelle1!$B23&lt;=Tabelle1!$H$11,2+(Tabelle1!$B23-Tabelle1!$F$11)/ABS(Tabelle1!$H$11-Tabelle1!$F$11),IF(Tabelle1!$B23&lt;=Tabelle1!$J$11,3+(Tabelle1!$B23-Tabelle1!$H$11)/ABS(Tabelle1!$J$11-Tabelle1!$H$11),IF(Tabelle1!$B23&lt;=Tabelle1!$L$11,4+(Tabelle1!$B23-Tabelle1!$J$11)/ABS(Tabelle1!$L$11-Tabelle1!$J$11),IF(Tabelle1!$B23&lt;=Tabelle1!$N$11,5+(Tabelle1!$B23-Tabelle1!$L$11)/ABS(Tabelle1!$N$11-Tabelle1!$L$11),IF(Tabelle1!$B23&lt;=Tabelle1!$P$11,6+(Tabelle1!$B23-Tabelle1!$N$11)/ABS(Tabelle1!$P$11-Tabelle1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52" t="s">
        <v>38</v>
      </c>
    </row>
    <row r="18" spans="3:23" x14ac:dyDescent="0.2">
      <c r="C18" s="4"/>
      <c r="D18" s="8">
        <v>12</v>
      </c>
      <c r="E18" s="8" t="e">
        <f>IF(Tabelle1!$B24="",NA(),IF(Tabelle1!$B24&lt;Tabelle1!$D$11,0.9,IF(Tabelle1!$B24&lt;=Tabelle1!$F$11,1+(Tabelle1!$B24-Tabelle1!$D$11)/ABS(Tabelle1!$F$11-Tabelle1!$D$11),IF(Tabelle1!$B24&lt;=Tabelle1!$H$11,2+(Tabelle1!$B24-Tabelle1!$F$11)/ABS(Tabelle1!$H$11-Tabelle1!$F$11),IF(Tabelle1!$B24&lt;=Tabelle1!$J$11,3+(Tabelle1!$B24-Tabelle1!$H$11)/ABS(Tabelle1!$J$11-Tabelle1!$H$11),IF(Tabelle1!$B24&lt;=Tabelle1!$L$11,4+(Tabelle1!$B24-Tabelle1!$J$11)/ABS(Tabelle1!$L$11-Tabelle1!$J$11),IF(Tabelle1!$B24&lt;=Tabelle1!$N$11,5+(Tabelle1!$B24-Tabelle1!$L$11)/ABS(Tabelle1!$N$11-Tabelle1!$L$11),IF(Tabelle1!$B24&lt;=Tabelle1!$P$11,6+(Tabelle1!$B24-Tabelle1!$N$11)/ABS(Tabelle1!$P$11-Tabelle1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Tabelle1!$B25="",NA(),IF(Tabelle1!$B25&lt;Tabelle1!$D$11,0.9,IF(Tabelle1!$B25&lt;=Tabelle1!$F$11,1+(Tabelle1!$B25-Tabelle1!$D$11)/ABS(Tabelle1!$F$11-Tabelle1!$D$11),IF(Tabelle1!$B25&lt;=Tabelle1!$H$11,2+(Tabelle1!$B25-Tabelle1!$F$11)/ABS(Tabelle1!$H$11-Tabelle1!$F$11),IF(Tabelle1!$B25&lt;=Tabelle1!$J$11,3+(Tabelle1!$B25-Tabelle1!$H$11)/ABS(Tabelle1!$J$11-Tabelle1!$H$11),IF(Tabelle1!$B25&lt;=Tabelle1!$L$11,4+(Tabelle1!$B25-Tabelle1!$J$11)/ABS(Tabelle1!$L$11-Tabelle1!$J$11),IF(Tabelle1!$B25&lt;=Tabelle1!$N$11,5+(Tabelle1!$B25-Tabelle1!$L$11)/ABS(Tabelle1!$N$11-Tabelle1!$L$11),IF(Tabelle1!$B25&lt;=Tabelle1!$P$11,6+(Tabelle1!$B25-Tabelle1!$N$11)/ABS(Tabelle1!$P$11-Tabelle1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Tabelle1!$B26="",NA(),IF(Tabelle1!$B26&lt;Tabelle1!$D$11,0.9,IF(Tabelle1!$B26&lt;=Tabelle1!$F$11,1+(Tabelle1!$B26-Tabelle1!$D$11)/ABS(Tabelle1!$F$11-Tabelle1!$D$11),IF(Tabelle1!$B26&lt;=Tabelle1!$H$11,2+(Tabelle1!$B26-Tabelle1!$F$11)/ABS(Tabelle1!$H$11-Tabelle1!$F$11),IF(Tabelle1!$B26&lt;=Tabelle1!$J$11,3+(Tabelle1!$B26-Tabelle1!$H$11)/ABS(Tabelle1!$J$11-Tabelle1!$H$11),IF(Tabelle1!$B26&lt;=Tabelle1!$L$11,4+(Tabelle1!$B26-Tabelle1!$J$11)/ABS(Tabelle1!$L$11-Tabelle1!$J$11),IF(Tabelle1!$B26&lt;=Tabelle1!$N$11,5+(Tabelle1!$B26-Tabelle1!$L$11)/ABS(Tabelle1!$N$11-Tabelle1!$L$11),IF(Tabelle1!$B26&lt;=Tabelle1!$P$11,6+(Tabelle1!$B26-Tabelle1!$N$11)/ABS(Tabelle1!$P$11-Tabelle1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52" t="s">
        <v>40</v>
      </c>
    </row>
    <row r="21" spans="3:23" x14ac:dyDescent="0.2">
      <c r="C21" s="4"/>
      <c r="D21" s="8">
        <v>15</v>
      </c>
      <c r="E21" s="8" t="e">
        <f>IF(Tabelle1!$B27="",NA(),IF(Tabelle1!$B27&lt;Tabelle1!$D$11,0.9,IF(Tabelle1!$B27&lt;=Tabelle1!$F$11,1+(Tabelle1!$B27-Tabelle1!$D$11)/ABS(Tabelle1!$F$11-Tabelle1!$D$11),IF(Tabelle1!$B27&lt;=Tabelle1!$H$11,2+(Tabelle1!$B27-Tabelle1!$F$11)/ABS(Tabelle1!$H$11-Tabelle1!$F$11),IF(Tabelle1!$B27&lt;=Tabelle1!$J$11,3+(Tabelle1!$B27-Tabelle1!$H$11)/ABS(Tabelle1!$J$11-Tabelle1!$H$11),IF(Tabelle1!$B27&lt;=Tabelle1!$L$11,4+(Tabelle1!$B27-Tabelle1!$J$11)/ABS(Tabelle1!$L$11-Tabelle1!$J$11),IF(Tabelle1!$B27&lt;=Tabelle1!$N$11,5+(Tabelle1!$B27-Tabelle1!$L$11)/ABS(Tabelle1!$N$11-Tabelle1!$L$11),IF(Tabelle1!$B27&lt;=Tabelle1!$P$11,6+(Tabelle1!$B27-Tabelle1!$N$11)/ABS(Tabelle1!$P$11-Tabelle1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52" t="s">
        <v>34</v>
      </c>
    </row>
    <row r="22" spans="3:23" x14ac:dyDescent="0.2">
      <c r="C22" s="4"/>
      <c r="D22" s="8">
        <v>16</v>
      </c>
      <c r="E22" s="8" t="e">
        <f>IF(Tabelle1!$B28="",NA(),IF(Tabelle1!$B28&lt;Tabelle1!$D$11,0.9,IF(Tabelle1!$B28&lt;=Tabelle1!$F$11,1+(Tabelle1!$B28-Tabelle1!$D$11)/ABS(Tabelle1!$F$11-Tabelle1!$D$11),IF(Tabelle1!$B28&lt;=Tabelle1!$H$11,2+(Tabelle1!$B28-Tabelle1!$F$11)/ABS(Tabelle1!$H$11-Tabelle1!$F$11),IF(Tabelle1!$B28&lt;=Tabelle1!$J$11,3+(Tabelle1!$B28-Tabelle1!$H$11)/ABS(Tabelle1!$J$11-Tabelle1!$H$11),IF(Tabelle1!$B28&lt;=Tabelle1!$L$11,4+(Tabelle1!$B28-Tabelle1!$J$11)/ABS(Tabelle1!$L$11-Tabelle1!$J$11),IF(Tabelle1!$B28&lt;=Tabelle1!$N$11,5+(Tabelle1!$B28-Tabelle1!$L$11)/ABS(Tabelle1!$N$11-Tabelle1!$L$11),IF(Tabelle1!$B28&lt;=Tabelle1!$P$11,6+(Tabelle1!$B28-Tabelle1!$N$11)/ABS(Tabelle1!$P$11-Tabelle1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52" t="s">
        <v>42</v>
      </c>
    </row>
    <row r="23" spans="3:23" x14ac:dyDescent="0.2">
      <c r="C23" s="4"/>
      <c r="D23" s="8">
        <v>17</v>
      </c>
      <c r="E23" s="8" t="e">
        <f>IF(Tabelle1!$B29="",NA(),IF(Tabelle1!$B29&lt;Tabelle1!$D$11,0.9,IF(Tabelle1!$B29&lt;=Tabelle1!$F$11,1+(Tabelle1!$B29-Tabelle1!$D$11)/ABS(Tabelle1!$F$11-Tabelle1!$D$11),IF(Tabelle1!$B29&lt;=Tabelle1!$H$11,2+(Tabelle1!$B29-Tabelle1!$F$11)/ABS(Tabelle1!$H$11-Tabelle1!$F$11),IF(Tabelle1!$B29&lt;=Tabelle1!$J$11,3+(Tabelle1!$B29-Tabelle1!$H$11)/ABS(Tabelle1!$J$11-Tabelle1!$H$11),IF(Tabelle1!$B29&lt;=Tabelle1!$L$11,4+(Tabelle1!$B29-Tabelle1!$J$11)/ABS(Tabelle1!$L$11-Tabelle1!$J$11),IF(Tabelle1!$B29&lt;=Tabelle1!$N$11,5+(Tabelle1!$B29-Tabelle1!$L$11)/ABS(Tabelle1!$N$11-Tabelle1!$L$11),IF(Tabelle1!$B29&lt;=Tabelle1!$P$11,6+(Tabelle1!$B29-Tabelle1!$N$11)/ABS(Tabelle1!$P$11-Tabelle1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52" t="s">
        <v>41</v>
      </c>
    </row>
    <row r="24" spans="3:23" x14ac:dyDescent="0.2">
      <c r="C24" s="4"/>
      <c r="D24" s="8">
        <v>18</v>
      </c>
      <c r="E24" s="8" t="e">
        <f>IF(Tabelle1!$B30="",NA(),IF(Tabelle1!$B30&lt;Tabelle1!$D$11,0.9,IF(Tabelle1!$B30&lt;=Tabelle1!$F$11,1+(Tabelle1!$B30-Tabelle1!$D$11)/ABS(Tabelle1!$F$11-Tabelle1!$D$11),IF(Tabelle1!$B30&lt;=Tabelle1!$H$11,2+(Tabelle1!$B30-Tabelle1!$F$11)/ABS(Tabelle1!$H$11-Tabelle1!$F$11),IF(Tabelle1!$B30&lt;=Tabelle1!$J$11,3+(Tabelle1!$B30-Tabelle1!$H$11)/ABS(Tabelle1!$J$11-Tabelle1!$H$11),IF(Tabelle1!$B30&lt;=Tabelle1!$L$11,4+(Tabelle1!$B30-Tabelle1!$J$11)/ABS(Tabelle1!$L$11-Tabelle1!$J$11),IF(Tabelle1!$B30&lt;=Tabelle1!$N$11,5+(Tabelle1!$B30-Tabelle1!$L$11)/ABS(Tabelle1!$N$11-Tabelle1!$L$11),IF(Tabelle1!$B30&lt;=Tabelle1!$P$11,6+(Tabelle1!$B30-Tabelle1!$N$11)/ABS(Tabelle1!$P$11-Tabelle1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Tabelle1!$B31="",NA(),IF(Tabelle1!$B31&lt;Tabelle1!$D$11,0.9,IF(Tabelle1!$B31&lt;=Tabelle1!$F$11,1+(Tabelle1!$B31-Tabelle1!$D$11)/ABS(Tabelle1!$F$11-Tabelle1!$D$11),IF(Tabelle1!$B31&lt;=Tabelle1!$H$11,2+(Tabelle1!$B31-Tabelle1!$F$11)/ABS(Tabelle1!$H$11-Tabelle1!$F$11),IF(Tabelle1!$B31&lt;=Tabelle1!$J$11,3+(Tabelle1!$B31-Tabelle1!$H$11)/ABS(Tabelle1!$J$11-Tabelle1!$H$11),IF(Tabelle1!$B31&lt;=Tabelle1!$L$11,4+(Tabelle1!$B31-Tabelle1!$J$11)/ABS(Tabelle1!$L$11-Tabelle1!$J$11),IF(Tabelle1!$B31&lt;=Tabelle1!$N$11,5+(Tabelle1!$B31-Tabelle1!$L$11)/ABS(Tabelle1!$N$11-Tabelle1!$L$11),IF(Tabelle1!$B31&lt;=Tabelle1!$P$11,6+(Tabelle1!$B31-Tabelle1!$N$11)/ABS(Tabelle1!$P$11-Tabelle1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Tabelle1!$B32="",NA(),IF(Tabelle1!$B32&lt;Tabelle1!$D$11,0.9,IF(Tabelle1!$B32&lt;=Tabelle1!$F$11,1+(Tabelle1!$B32-Tabelle1!$D$11)/ABS(Tabelle1!$F$11-Tabelle1!$D$11),IF(Tabelle1!$B32&lt;=Tabelle1!$H$11,2+(Tabelle1!$B32-Tabelle1!$F$11)/ABS(Tabelle1!$H$11-Tabelle1!$F$11),IF(Tabelle1!$B32&lt;=Tabelle1!$J$11,3+(Tabelle1!$B32-Tabelle1!$H$11)/ABS(Tabelle1!$J$11-Tabelle1!$H$11),IF(Tabelle1!$B32&lt;=Tabelle1!$L$11,4+(Tabelle1!$B32-Tabelle1!$J$11)/ABS(Tabelle1!$L$11-Tabelle1!$J$11),IF(Tabelle1!$B32&lt;=Tabelle1!$N$11,5+(Tabelle1!$B32-Tabelle1!$L$11)/ABS(Tabelle1!$N$11-Tabelle1!$L$11),IF(Tabelle1!$B32&lt;=Tabelle1!$P$11,6+(Tabelle1!$B32-Tabelle1!$N$11)/ABS(Tabelle1!$P$11-Tabelle1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Tabelle1!$B33="",NA(),IF(Tabelle1!$B33&lt;Tabelle1!$D$11,0.9,IF(Tabelle1!$B33&lt;=Tabelle1!$F$11,1+(Tabelle1!$B33-Tabelle1!$D$11)/ABS(Tabelle1!$F$11-Tabelle1!$D$11),IF(Tabelle1!$B33&lt;=Tabelle1!$H$11,2+(Tabelle1!$B33-Tabelle1!$F$11)/ABS(Tabelle1!$H$11-Tabelle1!$F$11),IF(Tabelle1!$B33&lt;=Tabelle1!$J$11,3+(Tabelle1!$B33-Tabelle1!$H$11)/ABS(Tabelle1!$J$11-Tabelle1!$H$11),IF(Tabelle1!$B33&lt;=Tabelle1!$L$11,4+(Tabelle1!$B33-Tabelle1!$J$11)/ABS(Tabelle1!$L$11-Tabelle1!$J$11),IF(Tabelle1!$B33&lt;=Tabelle1!$N$11,5+(Tabelle1!$B33-Tabelle1!$L$11)/ABS(Tabelle1!$N$11-Tabelle1!$L$11),IF(Tabelle1!$B33&lt;=Tabelle1!$P$11,6+(Tabelle1!$B33-Tabelle1!$N$11)/ABS(Tabelle1!$P$11-Tabelle1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9" t="s">
        <v>43</v>
      </c>
      <c r="R27" s="70"/>
      <c r="S27" s="70"/>
      <c r="T27" s="70"/>
      <c r="U27" s="70"/>
      <c r="V27" s="70"/>
      <c r="W27" s="70"/>
    </row>
    <row r="28" spans="3:23" x14ac:dyDescent="0.2">
      <c r="C28" s="4"/>
      <c r="D28" s="8">
        <v>22</v>
      </c>
      <c r="E28" s="8" t="e">
        <f>IF(Tabelle1!$B34="",NA(),IF(Tabelle1!$B34&lt;Tabelle1!$D$11,0.9,IF(Tabelle1!$B34&lt;=Tabelle1!$F$11,1+(Tabelle1!$B34-Tabelle1!$D$11)/ABS(Tabelle1!$F$11-Tabelle1!$D$11),IF(Tabelle1!$B34&lt;=Tabelle1!$H$11,2+(Tabelle1!$B34-Tabelle1!$F$11)/ABS(Tabelle1!$H$11-Tabelle1!$F$11),IF(Tabelle1!$B34&lt;=Tabelle1!$J$11,3+(Tabelle1!$B34-Tabelle1!$H$11)/ABS(Tabelle1!$J$11-Tabelle1!$H$11),IF(Tabelle1!$B34&lt;=Tabelle1!$L$11,4+(Tabelle1!$B34-Tabelle1!$J$11)/ABS(Tabelle1!$L$11-Tabelle1!$J$11),IF(Tabelle1!$B34&lt;=Tabelle1!$N$11,5+(Tabelle1!$B34-Tabelle1!$L$11)/ABS(Tabelle1!$N$11-Tabelle1!$L$11),IF(Tabelle1!$B34&lt;=Tabelle1!$P$11,6+(Tabelle1!$B34-Tabelle1!$N$11)/ABS(Tabelle1!$P$11-Tabelle1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20" t="s">
        <v>212</v>
      </c>
      <c r="R28" s="120"/>
      <c r="S28" s="120"/>
      <c r="T28" s="120"/>
      <c r="U28" s="120"/>
      <c r="V28" s="70"/>
      <c r="W28" s="70"/>
    </row>
    <row r="29" spans="3:23" x14ac:dyDescent="0.2">
      <c r="C29" s="4"/>
      <c r="D29" s="8">
        <v>23</v>
      </c>
      <c r="E29" s="8" t="e">
        <f>IF(Tabelle1!$B35="",NA(),IF(Tabelle1!$B35&lt;Tabelle1!$D$11,0.9,IF(Tabelle1!$B35&lt;=Tabelle1!$F$11,1+(Tabelle1!$B35-Tabelle1!$D$11)/ABS(Tabelle1!$F$11-Tabelle1!$D$11),IF(Tabelle1!$B35&lt;=Tabelle1!$H$11,2+(Tabelle1!$B35-Tabelle1!$F$11)/ABS(Tabelle1!$H$11-Tabelle1!$F$11),IF(Tabelle1!$B35&lt;=Tabelle1!$J$11,3+(Tabelle1!$B35-Tabelle1!$H$11)/ABS(Tabelle1!$J$11-Tabelle1!$H$11),IF(Tabelle1!$B35&lt;=Tabelle1!$L$11,4+(Tabelle1!$B35-Tabelle1!$J$11)/ABS(Tabelle1!$L$11-Tabelle1!$J$11),IF(Tabelle1!$B35&lt;=Tabelle1!$N$11,5+(Tabelle1!$B35-Tabelle1!$L$11)/ABS(Tabelle1!$N$11-Tabelle1!$L$11),IF(Tabelle1!$B35&lt;=Tabelle1!$P$11,6+(Tabelle1!$B35-Tabelle1!$N$11)/ABS(Tabelle1!$P$11-Tabelle1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20"/>
      <c r="R29" s="120"/>
      <c r="S29" s="120"/>
      <c r="T29" s="120"/>
      <c r="U29" s="120"/>
      <c r="V29" s="70"/>
      <c r="W29" s="70"/>
    </row>
    <row r="30" spans="3:23" x14ac:dyDescent="0.2">
      <c r="C30" s="4"/>
      <c r="D30" s="8">
        <v>24</v>
      </c>
      <c r="E30" s="8" t="e">
        <f>IF(Tabelle1!$B36="",NA(),IF(Tabelle1!$B36&lt;Tabelle1!$D$11,0.9,IF(Tabelle1!$B36&lt;=Tabelle1!$F$11,1+(Tabelle1!$B36-Tabelle1!$D$11)/ABS(Tabelle1!$F$11-Tabelle1!$D$11),IF(Tabelle1!$B36&lt;=Tabelle1!$H$11,2+(Tabelle1!$B36-Tabelle1!$F$11)/ABS(Tabelle1!$H$11-Tabelle1!$F$11),IF(Tabelle1!$B36&lt;=Tabelle1!$J$11,3+(Tabelle1!$B36-Tabelle1!$H$11)/ABS(Tabelle1!$J$11-Tabelle1!$H$11),IF(Tabelle1!$B36&lt;=Tabelle1!$L$11,4+(Tabelle1!$B36-Tabelle1!$J$11)/ABS(Tabelle1!$L$11-Tabelle1!$J$11),IF(Tabelle1!$B36&lt;=Tabelle1!$N$11,5+(Tabelle1!$B36-Tabelle1!$L$11)/ABS(Tabelle1!$N$11-Tabelle1!$L$11),IF(Tabelle1!$B36&lt;=Tabelle1!$P$11,6+(Tabelle1!$B36-Tabelle1!$N$11)/ABS(Tabelle1!$P$11-Tabelle1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20"/>
      <c r="R30" s="120"/>
      <c r="S30" s="120"/>
      <c r="T30" s="120"/>
      <c r="U30" s="120"/>
      <c r="V30" s="70"/>
      <c r="W30" s="70"/>
    </row>
    <row r="31" spans="3:23" ht="13.5" thickBot="1" x14ac:dyDescent="0.25">
      <c r="C31" s="10"/>
      <c r="D31" s="11">
        <v>25</v>
      </c>
      <c r="E31" s="8" t="e">
        <f>IF(Tabelle1!$B37="",NA(),IF(Tabelle1!$B37&lt;Tabelle1!$D$11,0.9,IF(Tabelle1!$B37&lt;=Tabelle1!$F$11,1+(Tabelle1!$B37-Tabelle1!$D$11)/ABS(Tabelle1!$F$11-Tabelle1!$D$11),IF(Tabelle1!$B37&lt;=Tabelle1!$H$11,2+(Tabelle1!$B37-Tabelle1!$F$11)/ABS(Tabelle1!$H$11-Tabelle1!$F$11),IF(Tabelle1!$B37&lt;=Tabelle1!$J$11,3+(Tabelle1!$B37-Tabelle1!$H$11)/ABS(Tabelle1!$J$11-Tabelle1!$H$11),IF(Tabelle1!$B37&lt;=Tabelle1!$L$11,4+(Tabelle1!$B37-Tabelle1!$J$11)/ABS(Tabelle1!$L$11-Tabelle1!$J$11),IF(Tabelle1!$B37&lt;=Tabelle1!$N$11,5+(Tabelle1!$B37-Tabelle1!$L$11)/ABS(Tabelle1!$N$11-Tabelle1!$L$11),IF(Tabelle1!$B37&lt;=Tabelle1!$P$11,6+(Tabelle1!$B37-Tabelle1!$N$11)/ABS(Tabelle1!$P$11-Tabelle1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20"/>
      <c r="R31" s="120"/>
      <c r="S31" s="120"/>
      <c r="T31" s="120"/>
      <c r="U31" s="120"/>
      <c r="V31" s="70"/>
      <c r="W31" s="70"/>
    </row>
    <row r="32" spans="3:23" ht="13.5" thickBot="1" x14ac:dyDescent="0.25">
      <c r="Q32" s="120"/>
      <c r="R32" s="120"/>
      <c r="S32" s="120"/>
      <c r="T32" s="120"/>
      <c r="U32" s="120"/>
      <c r="V32" s="70"/>
      <c r="W32" s="70"/>
    </row>
    <row r="33" spans="3:23" x14ac:dyDescent="0.2">
      <c r="C33" s="1"/>
      <c r="D33" s="2" t="s">
        <v>10</v>
      </c>
      <c r="E33" s="2" t="s">
        <v>19</v>
      </c>
      <c r="F33" s="13" t="s">
        <v>11</v>
      </c>
      <c r="G33" s="13" t="s">
        <v>12</v>
      </c>
      <c r="H33" s="13" t="s">
        <v>13</v>
      </c>
      <c r="I33" s="13" t="s">
        <v>14</v>
      </c>
      <c r="J33" s="13" t="s">
        <v>15</v>
      </c>
      <c r="K33" s="13" t="s">
        <v>16</v>
      </c>
      <c r="L33" s="14" t="s">
        <v>17</v>
      </c>
      <c r="Q33" s="120"/>
      <c r="R33" s="120"/>
      <c r="S33" s="120"/>
      <c r="T33" s="120"/>
      <c r="U33" s="120"/>
      <c r="V33" s="70"/>
      <c r="W33" s="70"/>
    </row>
    <row r="34" spans="3:23" x14ac:dyDescent="0.2">
      <c r="C34" s="4"/>
      <c r="L34" s="7"/>
      <c r="Q34" s="120"/>
      <c r="R34" s="120"/>
      <c r="S34" s="120"/>
      <c r="T34" s="120"/>
      <c r="U34" s="120"/>
      <c r="V34" s="70"/>
      <c r="W34" s="70"/>
    </row>
    <row r="35" spans="3:23" x14ac:dyDescent="0.2">
      <c r="C35" s="4"/>
      <c r="D35" s="8">
        <v>1</v>
      </c>
      <c r="E35" s="8" t="e">
        <f>IF(Tabelle1!$T13="",NA(),IF(Tabelle1!$T13&lt;Tabelle1!$V$11,0.9,IF(Tabelle1!$T13&lt;=Tabelle1!$X$11,1+(Tabelle1!$T13-Tabelle1!$V$11)/ABS(Tabelle1!$X$11-Tabelle1!$V$11),IF(Tabelle1!$T13&lt;=Tabelle1!$Z$11,2+(Tabelle1!$T13-Tabelle1!$X$11)/ABS(Tabelle1!$Z$11-Tabelle1!$X$11),IF(Tabelle1!$T13&lt;=Tabelle1!$AB$11,3+(Tabelle1!$T13-Tabelle1!$Z$11)/ABS(Tabelle1!$AB$11-Tabelle1!$Z$11),IF(Tabelle1!$T13&lt;=Tabelle1!$AD$11,4+(Tabelle1!$T13-Tabelle1!$AB$11)/ABS(Tabelle1!$AD$11-Tabelle1!$AB$11),IF(Tabelle1!$T13&lt;=Tabelle1!$AF$11,5+(Tabelle1!$T13-Tabelle1!$AD$11)/ABS(Tabelle1!$AF$11-Tabelle1!$AD$11),IF(Tabelle1!$T13&lt;=Tabelle1!$AH$11,6+(Tabelle1!$T13-Tabelle1!$AF$11)/ABS(Tabelle1!$AH$11-Tabelle1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Tabelle1!$T719="",NA(),IF(Tabelle1!$T719&lt;Tabelle1!$V$830,0.9,IF(Tabelle1!$T719&lt;=Tabelle1!$X$830,1+(Tabelle1!$T719-Tabelle1!$V$830)/ABS(Tabelle1!$X$830-Tabelle1!$V$830),IF(Tabelle1!$T719&lt;=Tabelle1!$Z$830,2+(Tabelle1!$T719-Tabelle1!$X$830)/ABS(Tabelle1!$Z$830-Tabelle1!$X$830),IF(Tabelle1!$T719&lt;=Tabelle1!$AB$830,3+(Tabelle1!$T719-Tabelle1!$Z$830)/ABS(Tabelle1!$AB$830-Tabelle1!$Z$830),IF(Tabelle1!$T719&lt;=Tabelle1!$AD$830,4+(Tabelle1!$T719-Tabelle1!$AB$830)/ABS(Tabelle1!$AD$830-Tabelle1!$AB$830),IF(Tabelle1!$T719&lt;=Tabelle1!$AF$830,5+(Tabelle1!$T719-Tabelle1!$AD$830)/ABS(Tabelle1!$AF$830-Tabelle1!$AD$830),IF(Tabelle1!$T719&lt;=Tabelle1!$AH$830,6+(Tabelle1!$T719-Tabelle1!$AF$830)/ABS(Tabelle1!$AH$830-Tabelle1!$AF$830),7.1))))))))</f>
        <v>#N/A</v>
      </c>
      <c r="Q35" s="120"/>
      <c r="R35" s="120"/>
      <c r="S35" s="120"/>
      <c r="T35" s="120"/>
      <c r="U35" s="120"/>
      <c r="V35" s="70"/>
      <c r="W35" s="70"/>
    </row>
    <row r="36" spans="3:23" x14ac:dyDescent="0.2">
      <c r="C36" s="4"/>
      <c r="D36" s="8">
        <v>2</v>
      </c>
      <c r="E36" s="8" t="e">
        <f>IF(Tabelle1!$T14="",NA(),IF(Tabelle1!$T14&lt;Tabelle1!$V$11,0.9,IF(Tabelle1!$T14&lt;=Tabelle1!$X$11,1+(Tabelle1!$T14-Tabelle1!$V$11)/ABS(Tabelle1!$X$11-Tabelle1!$V$11),IF(Tabelle1!$T14&lt;=Tabelle1!$Z$11,2+(Tabelle1!$T14-Tabelle1!$X$11)/ABS(Tabelle1!$Z$11-Tabelle1!$X$11),IF(Tabelle1!$T14&lt;=Tabelle1!$AB$11,3+(Tabelle1!$T14-Tabelle1!$Z$11)/ABS(Tabelle1!$AB$11-Tabelle1!$Z$11),IF(Tabelle1!$T14&lt;=Tabelle1!$AD$11,4+(Tabelle1!$T14-Tabelle1!$AB$11)/ABS(Tabelle1!$AD$11-Tabelle1!$AB$11),IF(Tabelle1!$T14&lt;=Tabelle1!$AF$11,5+(Tabelle1!$T14-Tabelle1!$AD$11)/ABS(Tabelle1!$AF$11-Tabelle1!$AD$11),IF(Tabelle1!$T14&lt;=Tabelle1!$AH$11,6+(Tabelle1!$T14-Tabelle1!$AF$11)/ABS(Tabelle1!$AH$11-Tabelle1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Tabelle1!$T15="",NA(),IF(Tabelle1!$T15&lt;Tabelle1!$V$11,0.9,IF(Tabelle1!$T15&lt;=Tabelle1!$X$11,1+(Tabelle1!$T15-Tabelle1!$V$11)/ABS(Tabelle1!$X$11-Tabelle1!$V$11),IF(Tabelle1!$T15&lt;=Tabelle1!$Z$11,2+(Tabelle1!$T15-Tabelle1!$X$11)/ABS(Tabelle1!$Z$11-Tabelle1!$X$11),IF(Tabelle1!$T15&lt;=Tabelle1!$AB$11,3+(Tabelle1!$T15-Tabelle1!$Z$11)/ABS(Tabelle1!$AB$11-Tabelle1!$Z$11),IF(Tabelle1!$T15&lt;=Tabelle1!$AD$11,4+(Tabelle1!$T15-Tabelle1!$AB$11)/ABS(Tabelle1!$AD$11-Tabelle1!$AB$11),IF(Tabelle1!$T15&lt;=Tabelle1!$AF$11,5+(Tabelle1!$T15-Tabelle1!$AD$11)/ABS(Tabelle1!$AF$11-Tabelle1!$AD$11),IF(Tabelle1!$T15&lt;=Tabelle1!$AH$11,6+(Tabelle1!$T15-Tabelle1!$AF$11)/ABS(Tabelle1!$AH$11-Tabelle1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Tabelle1!$T16="",NA(),IF(Tabelle1!$T16&lt;Tabelle1!$V$11,0.9,IF(Tabelle1!$T16&lt;=Tabelle1!$X$11,1+(Tabelle1!$T16-Tabelle1!$V$11)/ABS(Tabelle1!$X$11-Tabelle1!$V$11),IF(Tabelle1!$T16&lt;=Tabelle1!$Z$11,2+(Tabelle1!$T16-Tabelle1!$X$11)/ABS(Tabelle1!$Z$11-Tabelle1!$X$11),IF(Tabelle1!$T16&lt;=Tabelle1!$AB$11,3+(Tabelle1!$T16-Tabelle1!$Z$11)/ABS(Tabelle1!$AB$11-Tabelle1!$Z$11),IF(Tabelle1!$T16&lt;=Tabelle1!$AD$11,4+(Tabelle1!$T16-Tabelle1!$AB$11)/ABS(Tabelle1!$AD$11-Tabelle1!$AB$11),IF(Tabelle1!$T16&lt;=Tabelle1!$AF$11,5+(Tabelle1!$T16-Tabelle1!$AD$11)/ABS(Tabelle1!$AF$11-Tabelle1!$AD$11),IF(Tabelle1!$T16&lt;=Tabelle1!$AH$11,6+(Tabelle1!$T16-Tabelle1!$AF$11)/ABS(Tabelle1!$AH$11-Tabelle1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Tabelle1!$T17="",NA(),IF(Tabelle1!$T17&lt;Tabelle1!$V$11,0.9,IF(Tabelle1!$T17&lt;=Tabelle1!$X$11,1+(Tabelle1!$T17-Tabelle1!$V$11)/ABS(Tabelle1!$X$11-Tabelle1!$V$11),IF(Tabelle1!$T17&lt;=Tabelle1!$Z$11,2+(Tabelle1!$T17-Tabelle1!$X$11)/ABS(Tabelle1!$Z$11-Tabelle1!$X$11),IF(Tabelle1!$T17&lt;=Tabelle1!$AB$11,3+(Tabelle1!$T17-Tabelle1!$Z$11)/ABS(Tabelle1!$AB$11-Tabelle1!$Z$11),IF(Tabelle1!$T17&lt;=Tabelle1!$AD$11,4+(Tabelle1!$T17-Tabelle1!$AB$11)/ABS(Tabelle1!$AD$11-Tabelle1!$AB$11),IF(Tabelle1!$T17&lt;=Tabelle1!$AF$11,5+(Tabelle1!$T17-Tabelle1!$AD$11)/ABS(Tabelle1!$AF$11-Tabelle1!$AD$11),IF(Tabelle1!$T17&lt;=Tabelle1!$AH$11,6+(Tabelle1!$T17-Tabelle1!$AF$11)/ABS(Tabelle1!$AH$11-Tabelle1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Tabelle1!$T18="",NA(),IF(Tabelle1!$T18&lt;Tabelle1!$V$11,0.9,IF(Tabelle1!$T18&lt;=Tabelle1!$X$11,1+(Tabelle1!$T18-Tabelle1!$V$11)/ABS(Tabelle1!$X$11-Tabelle1!$V$11),IF(Tabelle1!$T18&lt;=Tabelle1!$Z$11,2+(Tabelle1!$T18-Tabelle1!$X$11)/ABS(Tabelle1!$Z$11-Tabelle1!$X$11),IF(Tabelle1!$T18&lt;=Tabelle1!$AB$11,3+(Tabelle1!$T18-Tabelle1!$Z$11)/ABS(Tabelle1!$AB$11-Tabelle1!$Z$11),IF(Tabelle1!$T18&lt;=Tabelle1!$AD$11,4+(Tabelle1!$T18-Tabelle1!$AB$11)/ABS(Tabelle1!$AD$11-Tabelle1!$AB$11),IF(Tabelle1!$T18&lt;=Tabelle1!$AF$11,5+(Tabelle1!$T18-Tabelle1!$AD$11)/ABS(Tabelle1!$AF$11-Tabelle1!$AD$11),IF(Tabelle1!$T18&lt;=Tabelle1!$AH$11,6+(Tabelle1!$T18-Tabelle1!$AF$11)/ABS(Tabelle1!$AH$11-Tabelle1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21</v>
      </c>
    </row>
    <row r="41" spans="3:23" x14ac:dyDescent="0.2">
      <c r="C41" s="4"/>
      <c r="D41" s="8">
        <v>7</v>
      </c>
      <c r="E41" s="8" t="e">
        <f>IF(Tabelle1!$T19="",NA(),IF(Tabelle1!$T19&lt;Tabelle1!$V$11,0.9,IF(Tabelle1!$T19&lt;=Tabelle1!$X$11,1+(Tabelle1!$T19-Tabelle1!$V$11)/ABS(Tabelle1!$X$11-Tabelle1!$V$11),IF(Tabelle1!$T19&lt;=Tabelle1!$Z$11,2+(Tabelle1!$T19-Tabelle1!$X$11)/ABS(Tabelle1!$Z$11-Tabelle1!$X$11),IF(Tabelle1!$T19&lt;=Tabelle1!$AB$11,3+(Tabelle1!$T19-Tabelle1!$Z$11)/ABS(Tabelle1!$AB$11-Tabelle1!$Z$11),IF(Tabelle1!$T19&lt;=Tabelle1!$AD$11,4+(Tabelle1!$T19-Tabelle1!$AB$11)/ABS(Tabelle1!$AD$11-Tabelle1!$AB$11),IF(Tabelle1!$T19&lt;=Tabelle1!$AF$11,5+(Tabelle1!$T19-Tabelle1!$AD$11)/ABS(Tabelle1!$AF$11-Tabelle1!$AD$11),IF(Tabelle1!$T19&lt;=Tabelle1!$AH$11,6+(Tabelle1!$T19-Tabelle1!$AF$11)/ABS(Tabelle1!$AH$11-Tabelle1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211</v>
      </c>
    </row>
    <row r="42" spans="3:23" x14ac:dyDescent="0.2">
      <c r="C42" s="4"/>
      <c r="D42" s="8">
        <v>8</v>
      </c>
      <c r="E42" s="8" t="e">
        <f>IF(Tabelle1!$T20="",NA(),IF(Tabelle1!$T20&lt;Tabelle1!$V$11,0.9,IF(Tabelle1!$T20&lt;=Tabelle1!$X$11,1+(Tabelle1!$T20-Tabelle1!$V$11)/ABS(Tabelle1!$X$11-Tabelle1!$V$11),IF(Tabelle1!$T20&lt;=Tabelle1!$Z$11,2+(Tabelle1!$T20-Tabelle1!$X$11)/ABS(Tabelle1!$Z$11-Tabelle1!$X$11),IF(Tabelle1!$T20&lt;=Tabelle1!$AB$11,3+(Tabelle1!$T20-Tabelle1!$Z$11)/ABS(Tabelle1!$AB$11-Tabelle1!$Z$11),IF(Tabelle1!$T20&lt;=Tabelle1!$AD$11,4+(Tabelle1!$T20-Tabelle1!$AB$11)/ABS(Tabelle1!$AD$11-Tabelle1!$AB$11),IF(Tabelle1!$T20&lt;=Tabelle1!$AF$11,5+(Tabelle1!$T20-Tabelle1!$AD$11)/ABS(Tabelle1!$AF$11-Tabelle1!$AD$11),IF(Tabelle1!$T20&lt;=Tabelle1!$AH$11,6+(Tabelle1!$T20-Tabelle1!$AF$11)/ABS(Tabelle1!$AH$11-Tabelle1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211</v>
      </c>
    </row>
    <row r="43" spans="3:23" x14ac:dyDescent="0.2">
      <c r="C43" s="4"/>
      <c r="D43" s="8">
        <v>9</v>
      </c>
      <c r="E43" s="8" t="e">
        <f>IF(Tabelle1!$T21="",NA(),IF(Tabelle1!$T21&lt;Tabelle1!$V$11,0.9,IF(Tabelle1!$T21&lt;=Tabelle1!$X$11,1+(Tabelle1!$T21-Tabelle1!$V$11)/ABS(Tabelle1!$X$11-Tabelle1!$V$11),IF(Tabelle1!$T21&lt;=Tabelle1!$Z$11,2+(Tabelle1!$T21-Tabelle1!$X$11)/ABS(Tabelle1!$Z$11-Tabelle1!$X$11),IF(Tabelle1!$T21&lt;=Tabelle1!$AB$11,3+(Tabelle1!$T21-Tabelle1!$Z$11)/ABS(Tabelle1!$AB$11-Tabelle1!$Z$11),IF(Tabelle1!$T21&lt;=Tabelle1!$AD$11,4+(Tabelle1!$T21-Tabelle1!$AB$11)/ABS(Tabelle1!$AD$11-Tabelle1!$AB$11),IF(Tabelle1!$T21&lt;=Tabelle1!$AF$11,5+(Tabelle1!$T21-Tabelle1!$AD$11)/ABS(Tabelle1!$AF$11-Tabelle1!$AD$11),IF(Tabelle1!$T21&lt;=Tabelle1!$AH$11,6+(Tabelle1!$T21-Tabelle1!$AF$11)/ABS(Tabelle1!$AH$11-Tabelle1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Tabelle1!$T22="",NA(),IF(Tabelle1!$T22&lt;Tabelle1!$V$11,0.9,IF(Tabelle1!$T22&lt;=Tabelle1!$X$11,1+(Tabelle1!$T22-Tabelle1!$V$11)/ABS(Tabelle1!$X$11-Tabelle1!$V$11),IF(Tabelle1!$T22&lt;=Tabelle1!$Z$11,2+(Tabelle1!$T22-Tabelle1!$X$11)/ABS(Tabelle1!$Z$11-Tabelle1!$X$11),IF(Tabelle1!$T22&lt;=Tabelle1!$AB$11,3+(Tabelle1!$T22-Tabelle1!$Z$11)/ABS(Tabelle1!$AB$11-Tabelle1!$Z$11),IF(Tabelle1!$T22&lt;=Tabelle1!$AD$11,4+(Tabelle1!$T22-Tabelle1!$AB$11)/ABS(Tabelle1!$AD$11-Tabelle1!$AB$11),IF(Tabelle1!$T22&lt;=Tabelle1!$AF$11,5+(Tabelle1!$T22-Tabelle1!$AD$11)/ABS(Tabelle1!$AF$11-Tabelle1!$AD$11),IF(Tabelle1!$T22&lt;=Tabelle1!$AH$11,6+(Tabelle1!$T22-Tabelle1!$AF$11)/ABS(Tabelle1!$AH$11-Tabelle1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Tabelle1!$T23="",NA(),IF(Tabelle1!$T23&lt;Tabelle1!$V$11,0.9,IF(Tabelle1!$T23&lt;=Tabelle1!$X$11,1+(Tabelle1!$T23-Tabelle1!$V$11)/ABS(Tabelle1!$X$11-Tabelle1!$V$11),IF(Tabelle1!$T23&lt;=Tabelle1!$Z$11,2+(Tabelle1!$T23-Tabelle1!$X$11)/ABS(Tabelle1!$Z$11-Tabelle1!$X$11),IF(Tabelle1!$T23&lt;=Tabelle1!$AB$11,3+(Tabelle1!$T23-Tabelle1!$Z$11)/ABS(Tabelle1!$AB$11-Tabelle1!$Z$11),IF(Tabelle1!$T23&lt;=Tabelle1!$AD$11,4+(Tabelle1!$T23-Tabelle1!$AB$11)/ABS(Tabelle1!$AD$11-Tabelle1!$AB$11),IF(Tabelle1!$T23&lt;=Tabelle1!$AF$11,5+(Tabelle1!$T23-Tabelle1!$AD$11)/ABS(Tabelle1!$AF$11-Tabelle1!$AD$11),IF(Tabelle1!$T23&lt;=Tabelle1!$AH$11,6+(Tabelle1!$T23-Tabelle1!$AF$11)/ABS(Tabelle1!$AH$11-Tabelle1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Tabelle1!$T24="",NA(),IF(Tabelle1!$T24&lt;Tabelle1!$V$11,0.9,IF(Tabelle1!$T24&lt;=Tabelle1!$X$11,1+(Tabelle1!$T24-Tabelle1!$V$11)/ABS(Tabelle1!$X$11-Tabelle1!$V$11),IF(Tabelle1!$T24&lt;=Tabelle1!$Z$11,2+(Tabelle1!$T24-Tabelle1!$X$11)/ABS(Tabelle1!$Z$11-Tabelle1!$X$11),IF(Tabelle1!$T24&lt;=Tabelle1!$AB$11,3+(Tabelle1!$T24-Tabelle1!$Z$11)/ABS(Tabelle1!$AB$11-Tabelle1!$Z$11),IF(Tabelle1!$T24&lt;=Tabelle1!$AD$11,4+(Tabelle1!$T24-Tabelle1!$AB$11)/ABS(Tabelle1!$AD$11-Tabelle1!$AB$11),IF(Tabelle1!$T24&lt;=Tabelle1!$AF$11,5+(Tabelle1!$T24-Tabelle1!$AD$11)/ABS(Tabelle1!$AF$11-Tabelle1!$AD$11),IF(Tabelle1!$T24&lt;=Tabelle1!$AH$11,6+(Tabelle1!$T24-Tabelle1!$AF$11)/ABS(Tabelle1!$AH$11-Tabelle1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Tabelle1!$T25="",NA(),IF(Tabelle1!$T25&lt;Tabelle1!$V$11,0.9,IF(Tabelle1!$T25&lt;=Tabelle1!$X$11,1+(Tabelle1!$T25-Tabelle1!$V$11)/ABS(Tabelle1!$X$11-Tabelle1!$V$11),IF(Tabelle1!$T25&lt;=Tabelle1!$Z$11,2+(Tabelle1!$T25-Tabelle1!$X$11)/ABS(Tabelle1!$Z$11-Tabelle1!$X$11),IF(Tabelle1!$T25&lt;=Tabelle1!$AB$11,3+(Tabelle1!$T25-Tabelle1!$Z$11)/ABS(Tabelle1!$AB$11-Tabelle1!$Z$11),IF(Tabelle1!$T25&lt;=Tabelle1!$AD$11,4+(Tabelle1!$T25-Tabelle1!$AB$11)/ABS(Tabelle1!$AD$11-Tabelle1!$AB$11),IF(Tabelle1!$T25&lt;=Tabelle1!$AF$11,5+(Tabelle1!$T25-Tabelle1!$AD$11)/ABS(Tabelle1!$AF$11-Tabelle1!$AD$11),IF(Tabelle1!$T25&lt;=Tabelle1!$AH$11,6+(Tabelle1!$T25-Tabelle1!$AF$11)/ABS(Tabelle1!$AH$11-Tabelle1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Tabelle1!$T26="",NA(),IF(Tabelle1!$T26&lt;Tabelle1!$V$11,0.9,IF(Tabelle1!$T26&lt;=Tabelle1!$X$11,1+(Tabelle1!$T26-Tabelle1!$V$11)/ABS(Tabelle1!$X$11-Tabelle1!$V$11),IF(Tabelle1!$T26&lt;=Tabelle1!$Z$11,2+(Tabelle1!$T26-Tabelle1!$X$11)/ABS(Tabelle1!$Z$11-Tabelle1!$X$11),IF(Tabelle1!$T26&lt;=Tabelle1!$AB$11,3+(Tabelle1!$T26-Tabelle1!$Z$11)/ABS(Tabelle1!$AB$11-Tabelle1!$Z$11),IF(Tabelle1!$T26&lt;=Tabelle1!$AD$11,4+(Tabelle1!$T26-Tabelle1!$AB$11)/ABS(Tabelle1!$AD$11-Tabelle1!$AB$11),IF(Tabelle1!$T26&lt;=Tabelle1!$AF$11,5+(Tabelle1!$T26-Tabelle1!$AD$11)/ABS(Tabelle1!$AF$11-Tabelle1!$AD$11),IF(Tabelle1!$T26&lt;=Tabelle1!$AH$11,6+(Tabelle1!$T26-Tabelle1!$AF$11)/ABS(Tabelle1!$AH$11-Tabelle1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Tabelle1!$T27="",NA(),IF(Tabelle1!$T27&lt;Tabelle1!$V$11,0.9,IF(Tabelle1!$T27&lt;=Tabelle1!$X$11,1+(Tabelle1!$T27-Tabelle1!$V$11)/ABS(Tabelle1!$X$11-Tabelle1!$V$11),IF(Tabelle1!$T27&lt;=Tabelle1!$Z$11,2+(Tabelle1!$T27-Tabelle1!$X$11)/ABS(Tabelle1!$Z$11-Tabelle1!$X$11),IF(Tabelle1!$T27&lt;=Tabelle1!$AB$11,3+(Tabelle1!$T27-Tabelle1!$Z$11)/ABS(Tabelle1!$AB$11-Tabelle1!$Z$11),IF(Tabelle1!$T27&lt;=Tabelle1!$AD$11,4+(Tabelle1!$T27-Tabelle1!$AB$11)/ABS(Tabelle1!$AD$11-Tabelle1!$AB$11),IF(Tabelle1!$T27&lt;=Tabelle1!$AF$11,5+(Tabelle1!$T27-Tabelle1!$AD$11)/ABS(Tabelle1!$AF$11-Tabelle1!$AD$11),IF(Tabelle1!$T27&lt;=Tabelle1!$AH$11,6+(Tabelle1!$T27-Tabelle1!$AF$11)/ABS(Tabelle1!$AH$11-Tabelle1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Tabelle1!$T28="",NA(),IF(Tabelle1!$T28&lt;Tabelle1!$V$11,0.9,IF(Tabelle1!$T28&lt;=Tabelle1!$X$11,1+(Tabelle1!$T28-Tabelle1!$V$11)/ABS(Tabelle1!$X$11-Tabelle1!$V$11),IF(Tabelle1!$T28&lt;=Tabelle1!$Z$11,2+(Tabelle1!$T28-Tabelle1!$X$11)/ABS(Tabelle1!$Z$11-Tabelle1!$X$11),IF(Tabelle1!$T28&lt;=Tabelle1!$AB$11,3+(Tabelle1!$T28-Tabelle1!$Z$11)/ABS(Tabelle1!$AB$11-Tabelle1!$Z$11),IF(Tabelle1!$T28&lt;=Tabelle1!$AD$11,4+(Tabelle1!$T28-Tabelle1!$AB$11)/ABS(Tabelle1!$AD$11-Tabelle1!$AB$11),IF(Tabelle1!$T28&lt;=Tabelle1!$AF$11,5+(Tabelle1!$T28-Tabelle1!$AD$11)/ABS(Tabelle1!$AF$11-Tabelle1!$AD$11),IF(Tabelle1!$T28&lt;=Tabelle1!$AH$11,6+(Tabelle1!$T28-Tabelle1!$AF$11)/ABS(Tabelle1!$AH$11-Tabelle1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Tabelle1!$T29="",NA(),IF(Tabelle1!$T29&lt;Tabelle1!$V$11,0.9,IF(Tabelle1!$T29&lt;=Tabelle1!$X$11,1+(Tabelle1!$T29-Tabelle1!$V$11)/ABS(Tabelle1!$X$11-Tabelle1!$V$11),IF(Tabelle1!$T29&lt;=Tabelle1!$Z$11,2+(Tabelle1!$T29-Tabelle1!$X$11)/ABS(Tabelle1!$Z$11-Tabelle1!$X$11),IF(Tabelle1!$T29&lt;=Tabelle1!$AB$11,3+(Tabelle1!$T29-Tabelle1!$Z$11)/ABS(Tabelle1!$AB$11-Tabelle1!$Z$11),IF(Tabelle1!$T29&lt;=Tabelle1!$AD$11,4+(Tabelle1!$T29-Tabelle1!$AB$11)/ABS(Tabelle1!$AD$11-Tabelle1!$AB$11),IF(Tabelle1!$T29&lt;=Tabelle1!$AF$11,5+(Tabelle1!$T29-Tabelle1!$AD$11)/ABS(Tabelle1!$AF$11-Tabelle1!$AD$11),IF(Tabelle1!$T29&lt;=Tabelle1!$AH$11,6+(Tabelle1!$T29-Tabelle1!$AF$11)/ABS(Tabelle1!$AH$11-Tabelle1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Tabelle1!$T30="",NA(),IF(Tabelle1!$T30&lt;Tabelle1!$V$11,0.9,IF(Tabelle1!$T30&lt;=Tabelle1!$X$11,1+(Tabelle1!$T30-Tabelle1!$V$11)/ABS(Tabelle1!$X$11-Tabelle1!$V$11),IF(Tabelle1!$T30&lt;=Tabelle1!$Z$11,2+(Tabelle1!$T30-Tabelle1!$X$11)/ABS(Tabelle1!$Z$11-Tabelle1!$X$11),IF(Tabelle1!$T30&lt;=Tabelle1!$AB$11,3+(Tabelle1!$T30-Tabelle1!$Z$11)/ABS(Tabelle1!$AB$11-Tabelle1!$Z$11),IF(Tabelle1!$T30&lt;=Tabelle1!$AD$11,4+(Tabelle1!$T30-Tabelle1!$AB$11)/ABS(Tabelle1!$AD$11-Tabelle1!$AB$11),IF(Tabelle1!$T30&lt;=Tabelle1!$AF$11,5+(Tabelle1!$T30-Tabelle1!$AD$11)/ABS(Tabelle1!$AF$11-Tabelle1!$AD$11),IF(Tabelle1!$T30&lt;=Tabelle1!$AH$11,6+(Tabelle1!$T30-Tabelle1!$AF$11)/ABS(Tabelle1!$AH$11-Tabelle1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Tabelle1!$T31="",NA(),IF(Tabelle1!$T31&lt;Tabelle1!$V$11,0.9,IF(Tabelle1!$T31&lt;=Tabelle1!$X$11,1+(Tabelle1!$T31-Tabelle1!$V$11)/ABS(Tabelle1!$X$11-Tabelle1!$V$11),IF(Tabelle1!$T31&lt;=Tabelle1!$Z$11,2+(Tabelle1!$T31-Tabelle1!$X$11)/ABS(Tabelle1!$Z$11-Tabelle1!$X$11),IF(Tabelle1!$T31&lt;=Tabelle1!$AB$11,3+(Tabelle1!$T31-Tabelle1!$Z$11)/ABS(Tabelle1!$AB$11-Tabelle1!$Z$11),IF(Tabelle1!$T31&lt;=Tabelle1!$AD$11,4+(Tabelle1!$T31-Tabelle1!$AB$11)/ABS(Tabelle1!$AD$11-Tabelle1!$AB$11),IF(Tabelle1!$T31&lt;=Tabelle1!$AF$11,5+(Tabelle1!$T31-Tabelle1!$AD$11)/ABS(Tabelle1!$AF$11-Tabelle1!$AD$11),IF(Tabelle1!$T31&lt;=Tabelle1!$AH$11,6+(Tabelle1!$T31-Tabelle1!$AF$11)/ABS(Tabelle1!$AH$11-Tabelle1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Tabelle1!$T32="",NA(),IF(Tabelle1!$T32&lt;Tabelle1!$V$11,0.9,IF(Tabelle1!$T32&lt;=Tabelle1!$X$11,1+(Tabelle1!$T32-Tabelle1!$V$11)/ABS(Tabelle1!$X$11-Tabelle1!$V$11),IF(Tabelle1!$T32&lt;=Tabelle1!$Z$11,2+(Tabelle1!$T32-Tabelle1!$X$11)/ABS(Tabelle1!$Z$11-Tabelle1!$X$11),IF(Tabelle1!$T32&lt;=Tabelle1!$AB$11,3+(Tabelle1!$T32-Tabelle1!$Z$11)/ABS(Tabelle1!$AB$11-Tabelle1!$Z$11),IF(Tabelle1!$T32&lt;=Tabelle1!$AD$11,4+(Tabelle1!$T32-Tabelle1!$AB$11)/ABS(Tabelle1!$AD$11-Tabelle1!$AB$11),IF(Tabelle1!$T32&lt;=Tabelle1!$AF$11,5+(Tabelle1!$T32-Tabelle1!$AD$11)/ABS(Tabelle1!$AF$11-Tabelle1!$AD$11),IF(Tabelle1!$T32&lt;=Tabelle1!$AH$11,6+(Tabelle1!$T32-Tabelle1!$AF$11)/ABS(Tabelle1!$AH$11-Tabelle1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Tabelle1!$T33="",NA(),IF(Tabelle1!$T33&lt;Tabelle1!$V$11,0.9,IF(Tabelle1!$T33&lt;=Tabelle1!$X$11,1+(Tabelle1!$T33-Tabelle1!$V$11)/ABS(Tabelle1!$X$11-Tabelle1!$V$11),IF(Tabelle1!$T33&lt;=Tabelle1!$Z$11,2+(Tabelle1!$T33-Tabelle1!$X$11)/ABS(Tabelle1!$Z$11-Tabelle1!$X$11),IF(Tabelle1!$T33&lt;=Tabelle1!$AB$11,3+(Tabelle1!$T33-Tabelle1!$Z$11)/ABS(Tabelle1!$AB$11-Tabelle1!$Z$11),IF(Tabelle1!$T33&lt;=Tabelle1!$AD$11,4+(Tabelle1!$T33-Tabelle1!$AB$11)/ABS(Tabelle1!$AD$11-Tabelle1!$AB$11),IF(Tabelle1!$T33&lt;=Tabelle1!$AF$11,5+(Tabelle1!$T33-Tabelle1!$AD$11)/ABS(Tabelle1!$AF$11-Tabelle1!$AD$11),IF(Tabelle1!$T33&lt;=Tabelle1!$AH$11,6+(Tabelle1!$T33-Tabelle1!$AF$11)/ABS(Tabelle1!$AH$11-Tabelle1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Tabelle1!$T34="",NA(),IF(Tabelle1!$T34&lt;Tabelle1!$V$11,0.9,IF(Tabelle1!$T34&lt;=Tabelle1!$X$11,1+(Tabelle1!$T34-Tabelle1!$V$11)/ABS(Tabelle1!$X$11-Tabelle1!$V$11),IF(Tabelle1!$T34&lt;=Tabelle1!$Z$11,2+(Tabelle1!$T34-Tabelle1!$X$11)/ABS(Tabelle1!$Z$11-Tabelle1!$X$11),IF(Tabelle1!$T34&lt;=Tabelle1!$AB$11,3+(Tabelle1!$T34-Tabelle1!$Z$11)/ABS(Tabelle1!$AB$11-Tabelle1!$Z$11),IF(Tabelle1!$T34&lt;=Tabelle1!$AD$11,4+(Tabelle1!$T34-Tabelle1!$AB$11)/ABS(Tabelle1!$AD$11-Tabelle1!$AB$11),IF(Tabelle1!$T34&lt;=Tabelle1!$AF$11,5+(Tabelle1!$T34-Tabelle1!$AD$11)/ABS(Tabelle1!$AF$11-Tabelle1!$AD$11),IF(Tabelle1!$T34&lt;=Tabelle1!$AH$11,6+(Tabelle1!$T34-Tabelle1!$AF$11)/ABS(Tabelle1!$AH$11-Tabelle1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Tabelle1!$T35="",NA(),IF(Tabelle1!$T35&lt;Tabelle1!$V$11,0.9,IF(Tabelle1!$T35&lt;=Tabelle1!$X$11,1+(Tabelle1!$T35-Tabelle1!$V$11)/ABS(Tabelle1!$X$11-Tabelle1!$V$11),IF(Tabelle1!$T35&lt;=Tabelle1!$Z$11,2+(Tabelle1!$T35-Tabelle1!$X$11)/ABS(Tabelle1!$Z$11-Tabelle1!$X$11),IF(Tabelle1!$T35&lt;=Tabelle1!$AB$11,3+(Tabelle1!$T35-Tabelle1!$Z$11)/ABS(Tabelle1!$AB$11-Tabelle1!$Z$11),IF(Tabelle1!$T35&lt;=Tabelle1!$AD$11,4+(Tabelle1!$T35-Tabelle1!$AB$11)/ABS(Tabelle1!$AD$11-Tabelle1!$AB$11),IF(Tabelle1!$T35&lt;=Tabelle1!$AF$11,5+(Tabelle1!$T35-Tabelle1!$AD$11)/ABS(Tabelle1!$AF$11-Tabelle1!$AD$11),IF(Tabelle1!$T35&lt;=Tabelle1!$AH$11,6+(Tabelle1!$T35-Tabelle1!$AF$11)/ABS(Tabelle1!$AH$11-Tabelle1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Tabelle1!$T36="",NA(),IF(Tabelle1!$T36&lt;Tabelle1!$V$11,0.9,IF(Tabelle1!$T36&lt;=Tabelle1!$X$11,1+(Tabelle1!$T36-Tabelle1!$V$11)/ABS(Tabelle1!$X$11-Tabelle1!$V$11),IF(Tabelle1!$T36&lt;=Tabelle1!$Z$11,2+(Tabelle1!$T36-Tabelle1!$X$11)/ABS(Tabelle1!$Z$11-Tabelle1!$X$11),IF(Tabelle1!$T36&lt;=Tabelle1!$AB$11,3+(Tabelle1!$T36-Tabelle1!$Z$11)/ABS(Tabelle1!$AB$11-Tabelle1!$Z$11),IF(Tabelle1!$T36&lt;=Tabelle1!$AD$11,4+(Tabelle1!$T36-Tabelle1!$AB$11)/ABS(Tabelle1!$AD$11-Tabelle1!$AB$11),IF(Tabelle1!$T36&lt;=Tabelle1!$AF$11,5+(Tabelle1!$T36-Tabelle1!$AD$11)/ABS(Tabelle1!$AF$11-Tabelle1!$AD$11),IF(Tabelle1!$T36&lt;=Tabelle1!$AH$11,6+(Tabelle1!$T36-Tabelle1!$AF$11)/ABS(Tabelle1!$AH$11-Tabelle1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Tabelle1!$T37="",NA(),IF(Tabelle1!$T37&lt;Tabelle1!$V$11,0.9,IF(Tabelle1!$T37&lt;=Tabelle1!$X$11,1+(Tabelle1!$T37-Tabelle1!$V$11)/ABS(Tabelle1!$X$11-Tabelle1!$V$11),IF(Tabelle1!$T37&lt;=Tabelle1!$Z$11,2+(Tabelle1!$T37-Tabelle1!$X$11)/ABS(Tabelle1!$Z$11-Tabelle1!$X$11),IF(Tabelle1!$T37&lt;=Tabelle1!$AB$11,3+(Tabelle1!$T37-Tabelle1!$Z$11)/ABS(Tabelle1!$AB$11-Tabelle1!$Z$11),IF(Tabelle1!$T37&lt;=Tabelle1!$AD$11,4+(Tabelle1!$T37-Tabelle1!$AB$11)/ABS(Tabelle1!$AD$11-Tabelle1!$AB$11),IF(Tabelle1!$T37&lt;=Tabelle1!$AF$11,5+(Tabelle1!$T37-Tabelle1!$AD$11)/ABS(Tabelle1!$AF$11-Tabelle1!$AD$11),IF(Tabelle1!$T37&lt;=Tabelle1!$AH$11,6+(Tabelle1!$T37-Tabelle1!$AF$11)/ABS(Tabelle1!$AH$11-Tabelle1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10</v>
      </c>
      <c r="E61" s="2" t="s">
        <v>19</v>
      </c>
      <c r="F61" s="13" t="s">
        <v>11</v>
      </c>
      <c r="G61" s="13" t="s">
        <v>12</v>
      </c>
      <c r="H61" s="13" t="s">
        <v>13</v>
      </c>
      <c r="I61" s="13" t="s">
        <v>14</v>
      </c>
      <c r="J61" s="13" t="s">
        <v>15</v>
      </c>
      <c r="K61" s="13" t="s">
        <v>16</v>
      </c>
      <c r="L61" s="14" t="s">
        <v>17</v>
      </c>
    </row>
    <row r="62" spans="3:13" x14ac:dyDescent="0.2">
      <c r="L62" s="7"/>
    </row>
    <row r="63" spans="3:13" x14ac:dyDescent="0.2">
      <c r="D63" s="8">
        <v>1</v>
      </c>
      <c r="E63" s="8" t="e">
        <f>IF(Tabelle1!$AL13="",NA(),IF(Tabelle1!$AL13&lt;Tabelle1!$AN$11,0.9,IF(Tabelle1!$AL13&lt;=Tabelle1!$AP$11,1+(Tabelle1!$AL13-Tabelle1!$AN$11)/ABS(Tabelle1!$AP$11-Tabelle1!$AN$11),IF(Tabelle1!$AL13&lt;=Tabelle1!$AR$11,2+(Tabelle1!$AL13-Tabelle1!$AP$11)/ABS(Tabelle1!$AR$11-Tabelle1!$AP$11),IF(Tabelle1!$AL13&lt;=Tabelle1!$AT$11,3+(Tabelle1!$AL13-Tabelle1!$AR$11)/ABS(Tabelle1!$AT$11-Tabelle1!$AR$11),IF(Tabelle1!$AL13&lt;=Tabelle1!$AV$11,4+(Tabelle1!$AL13-Tabelle1!$AT$11)/ABS(Tabelle1!$AV$11-Tabelle1!$AT$11),IF(Tabelle1!$AL13&lt;=Tabelle1!$AX$11,5+(Tabelle1!$AL13-Tabelle1!$AV$11)/ABS(Tabelle1!$AX$11-Tabelle1!$AV$11),IF(Tabelle1!$AL13&lt;=Tabelle1!$AZ$11,6+(Tabelle1!$AL13-Tabelle1!$AX$11)/ABS(Tabelle1!$AZ$11-Tabelle1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Tabelle1!$AL719="",NA(),IF(Tabelle1!$AL719&lt;Tabelle1!$AN$830,0.9,IF(Tabelle1!$AL719&lt;=Tabelle1!$AP$830,1+(Tabelle1!$AL719-Tabelle1!$AN$830)/ABS(Tabelle1!$AP$830-Tabelle1!$AN$830),IF(Tabelle1!$AL719&lt;=Tabelle1!$AR$830,2+(Tabelle1!$AL719-Tabelle1!$AP$830)/ABS(Tabelle1!$AR$830-Tabelle1!$AP$830),IF(Tabelle1!$AL719&lt;=Tabelle1!$AT$830,3+(Tabelle1!$AL719-Tabelle1!$AR$830)/ABS(Tabelle1!$AT$830-Tabelle1!$AR$830),IF(Tabelle1!$AL719&lt;=Tabelle1!$AV$830,4+(Tabelle1!$AL719-Tabelle1!$AT$830)/ABS(Tabelle1!$AV$830-Tabelle1!$AT$830),IF(Tabelle1!$AL719&lt;=Tabelle1!$AX$830,5+(Tabelle1!$AL719-Tabelle1!$AV$830)/ABS(Tabelle1!$AX$830-Tabelle1!$AV$830),IF(Tabelle1!$AL719&lt;=Tabelle1!$AZ$830,6+(Tabelle1!$AL719-Tabelle1!$AX$830)/ABS(Tabelle1!$AZ$830-Tabelle1!$AX$830),7.1))))))))</f>
        <v>#N/A</v>
      </c>
    </row>
    <row r="64" spans="3:13" x14ac:dyDescent="0.2">
      <c r="D64" s="8">
        <v>2</v>
      </c>
      <c r="E64" s="8" t="e">
        <f>IF(Tabelle1!$AL14="",NA(),IF(Tabelle1!$AL14&lt;Tabelle1!$AN$11,0.9,IF(Tabelle1!$AL14&lt;=Tabelle1!$AP$11,1+(Tabelle1!$AL14-Tabelle1!$AN$11)/ABS(Tabelle1!$AP$11-Tabelle1!$AN$11),IF(Tabelle1!$AL14&lt;=Tabelle1!$AR$11,2+(Tabelle1!$AL14-Tabelle1!$AP$11)/ABS(Tabelle1!$AR$11-Tabelle1!$AP$11),IF(Tabelle1!$AL14&lt;=Tabelle1!$AT$11,3+(Tabelle1!$AL14-Tabelle1!$AR$11)/ABS(Tabelle1!$AT$11-Tabelle1!$AR$11),IF(Tabelle1!$AL14&lt;=Tabelle1!$AV$11,4+(Tabelle1!$AL14-Tabelle1!$AT$11)/ABS(Tabelle1!$AV$11-Tabelle1!$AT$11),IF(Tabelle1!$AL14&lt;=Tabelle1!$AX$11,5+(Tabelle1!$AL14-Tabelle1!$AV$11)/ABS(Tabelle1!$AX$11-Tabelle1!$AV$11),IF(Tabelle1!$AL14&lt;=Tabelle1!$AZ$11,6+(Tabelle1!$AL14-Tabelle1!$AX$11)/ABS(Tabelle1!$AZ$11-Tabelle1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Tabelle1!$AL15="",NA(),IF(Tabelle1!$AL15&lt;Tabelle1!$AN$11,0.9,IF(Tabelle1!$AL15&lt;=Tabelle1!$AP$11,1+(Tabelle1!$AL15-Tabelle1!$AN$11)/ABS(Tabelle1!$AP$11-Tabelle1!$AN$11),IF(Tabelle1!$AL15&lt;=Tabelle1!$AR$11,2+(Tabelle1!$AL15-Tabelle1!$AP$11)/ABS(Tabelle1!$AR$11-Tabelle1!$AP$11),IF(Tabelle1!$AL15&lt;=Tabelle1!$AT$11,3+(Tabelle1!$AL15-Tabelle1!$AR$11)/ABS(Tabelle1!$AT$11-Tabelle1!$AR$11),IF(Tabelle1!$AL15&lt;=Tabelle1!$AV$11,4+(Tabelle1!$AL15-Tabelle1!$AT$11)/ABS(Tabelle1!$AV$11-Tabelle1!$AT$11),IF(Tabelle1!$AL15&lt;=Tabelle1!$AX$11,5+(Tabelle1!$AL15-Tabelle1!$AV$11)/ABS(Tabelle1!$AX$11-Tabelle1!$AV$11),IF(Tabelle1!$AL15&lt;=Tabelle1!$AZ$11,6+(Tabelle1!$AL15-Tabelle1!$AX$11)/ABS(Tabelle1!$AZ$11-Tabelle1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Tabelle1!$AL16="",NA(),IF(Tabelle1!$AL16&lt;Tabelle1!$AN$11,0.9,IF(Tabelle1!$AL16&lt;=Tabelle1!$AP$11,1+(Tabelle1!$AL16-Tabelle1!$AN$11)/ABS(Tabelle1!$AP$11-Tabelle1!$AN$11),IF(Tabelle1!$AL16&lt;=Tabelle1!$AR$11,2+(Tabelle1!$AL16-Tabelle1!$AP$11)/ABS(Tabelle1!$AR$11-Tabelle1!$AP$11),IF(Tabelle1!$AL16&lt;=Tabelle1!$AT$11,3+(Tabelle1!$AL16-Tabelle1!$AR$11)/ABS(Tabelle1!$AT$11-Tabelle1!$AR$11),IF(Tabelle1!$AL16&lt;=Tabelle1!$AV$11,4+(Tabelle1!$AL16-Tabelle1!$AT$11)/ABS(Tabelle1!$AV$11-Tabelle1!$AT$11),IF(Tabelle1!$AL16&lt;=Tabelle1!$AX$11,5+(Tabelle1!$AL16-Tabelle1!$AV$11)/ABS(Tabelle1!$AX$11-Tabelle1!$AV$11),IF(Tabelle1!$AL16&lt;=Tabelle1!$AZ$11,6+(Tabelle1!$AL16-Tabelle1!$AX$11)/ABS(Tabelle1!$AZ$11-Tabelle1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Tabelle1!$AL17="",NA(),IF(Tabelle1!$AL17&lt;Tabelle1!$AN$11,0.9,IF(Tabelle1!$AL17&lt;=Tabelle1!$AP$11,1+(Tabelle1!$AL17-Tabelle1!$AN$11)/ABS(Tabelle1!$AP$11-Tabelle1!$AN$11),IF(Tabelle1!$AL17&lt;=Tabelle1!$AR$11,2+(Tabelle1!$AL17-Tabelle1!$AP$11)/ABS(Tabelle1!$AR$11-Tabelle1!$AP$11),IF(Tabelle1!$AL17&lt;=Tabelle1!$AT$11,3+(Tabelle1!$AL17-Tabelle1!$AR$11)/ABS(Tabelle1!$AT$11-Tabelle1!$AR$11),IF(Tabelle1!$AL17&lt;=Tabelle1!$AV$11,4+(Tabelle1!$AL17-Tabelle1!$AT$11)/ABS(Tabelle1!$AV$11-Tabelle1!$AT$11),IF(Tabelle1!$AL17&lt;=Tabelle1!$AX$11,5+(Tabelle1!$AL17-Tabelle1!$AV$11)/ABS(Tabelle1!$AX$11-Tabelle1!$AV$11),IF(Tabelle1!$AL17&lt;=Tabelle1!$AZ$11,6+(Tabelle1!$AL17-Tabelle1!$AX$11)/ABS(Tabelle1!$AZ$11-Tabelle1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Tabelle1!$AL18="",NA(),IF(Tabelle1!$AL18&lt;Tabelle1!$AN$11,0.9,IF(Tabelle1!$AL18&lt;=Tabelle1!$AP$11,1+(Tabelle1!$AL18-Tabelle1!$AN$11)/ABS(Tabelle1!$AP$11-Tabelle1!$AN$11),IF(Tabelle1!$AL18&lt;=Tabelle1!$AR$11,2+(Tabelle1!$AL18-Tabelle1!$AP$11)/ABS(Tabelle1!$AR$11-Tabelle1!$AP$11),IF(Tabelle1!$AL18&lt;=Tabelle1!$AT$11,3+(Tabelle1!$AL18-Tabelle1!$AR$11)/ABS(Tabelle1!$AT$11-Tabelle1!$AR$11),IF(Tabelle1!$AL18&lt;=Tabelle1!$AV$11,4+(Tabelle1!$AL18-Tabelle1!$AT$11)/ABS(Tabelle1!$AV$11-Tabelle1!$AT$11),IF(Tabelle1!$AL18&lt;=Tabelle1!$AX$11,5+(Tabelle1!$AL18-Tabelle1!$AV$11)/ABS(Tabelle1!$AX$11-Tabelle1!$AV$11),IF(Tabelle1!$AL18&lt;=Tabelle1!$AZ$11,6+(Tabelle1!$AL18-Tabelle1!$AX$11)/ABS(Tabelle1!$AZ$11-Tabelle1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Tabelle1!$AL19="",NA(),IF(Tabelle1!$AL19&lt;Tabelle1!$AN$11,0.9,IF(Tabelle1!$AL19&lt;=Tabelle1!$AP$11,1+(Tabelle1!$AL19-Tabelle1!$AN$11)/ABS(Tabelle1!$AP$11-Tabelle1!$AN$11),IF(Tabelle1!$AL19&lt;=Tabelle1!$AR$11,2+(Tabelle1!$AL19-Tabelle1!$AP$11)/ABS(Tabelle1!$AR$11-Tabelle1!$AP$11),IF(Tabelle1!$AL19&lt;=Tabelle1!$AT$11,3+(Tabelle1!$AL19-Tabelle1!$AR$11)/ABS(Tabelle1!$AT$11-Tabelle1!$AR$11),IF(Tabelle1!$AL19&lt;=Tabelle1!$AV$11,4+(Tabelle1!$AL19-Tabelle1!$AT$11)/ABS(Tabelle1!$AV$11-Tabelle1!$AT$11),IF(Tabelle1!$AL19&lt;=Tabelle1!$AX$11,5+(Tabelle1!$AL19-Tabelle1!$AV$11)/ABS(Tabelle1!$AX$11-Tabelle1!$AV$11),IF(Tabelle1!$AL19&lt;=Tabelle1!$AZ$11,6+(Tabelle1!$AL19-Tabelle1!$AX$11)/ABS(Tabelle1!$AZ$11-Tabelle1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Tabelle1!$AL20="",NA(),IF(Tabelle1!$AL20&lt;Tabelle1!$AN$11,0.9,IF(Tabelle1!$AL20&lt;=Tabelle1!$AP$11,1+(Tabelle1!$AL20-Tabelle1!$AN$11)/ABS(Tabelle1!$AP$11-Tabelle1!$AN$11),IF(Tabelle1!$AL20&lt;=Tabelle1!$AR$11,2+(Tabelle1!$AL20-Tabelle1!$AP$11)/ABS(Tabelle1!$AR$11-Tabelle1!$AP$11),IF(Tabelle1!$AL20&lt;=Tabelle1!$AT$11,3+(Tabelle1!$AL20-Tabelle1!$AR$11)/ABS(Tabelle1!$AT$11-Tabelle1!$AR$11),IF(Tabelle1!$AL20&lt;=Tabelle1!$AV$11,4+(Tabelle1!$AL20-Tabelle1!$AT$11)/ABS(Tabelle1!$AV$11-Tabelle1!$AT$11),IF(Tabelle1!$AL20&lt;=Tabelle1!$AX$11,5+(Tabelle1!$AL20-Tabelle1!$AV$11)/ABS(Tabelle1!$AX$11-Tabelle1!$AV$11),IF(Tabelle1!$AL20&lt;=Tabelle1!$AZ$11,6+(Tabelle1!$AL20-Tabelle1!$AX$11)/ABS(Tabelle1!$AZ$11-Tabelle1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Tabelle1!$AL21="",NA(),IF(Tabelle1!$AL21&lt;Tabelle1!$AN$11,0.9,IF(Tabelle1!$AL21&lt;=Tabelle1!$AP$11,1+(Tabelle1!$AL21-Tabelle1!$AN$11)/ABS(Tabelle1!$AP$11-Tabelle1!$AN$11),IF(Tabelle1!$AL21&lt;=Tabelle1!$AR$11,2+(Tabelle1!$AL21-Tabelle1!$AP$11)/ABS(Tabelle1!$AR$11-Tabelle1!$AP$11),IF(Tabelle1!$AL21&lt;=Tabelle1!$AT$11,3+(Tabelle1!$AL21-Tabelle1!$AR$11)/ABS(Tabelle1!$AT$11-Tabelle1!$AR$11),IF(Tabelle1!$AL21&lt;=Tabelle1!$AV$11,4+(Tabelle1!$AL21-Tabelle1!$AT$11)/ABS(Tabelle1!$AV$11-Tabelle1!$AT$11),IF(Tabelle1!$AL21&lt;=Tabelle1!$AX$11,5+(Tabelle1!$AL21-Tabelle1!$AV$11)/ABS(Tabelle1!$AX$11-Tabelle1!$AV$11),IF(Tabelle1!$AL21&lt;=Tabelle1!$AZ$11,6+(Tabelle1!$AL21-Tabelle1!$AX$11)/ABS(Tabelle1!$AZ$11-Tabelle1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Tabelle1!$AL22="",NA(),IF(Tabelle1!$AL22&lt;Tabelle1!$AN$11,0.9,IF(Tabelle1!$AL22&lt;=Tabelle1!$AP$11,1+(Tabelle1!$AL22-Tabelle1!$AN$11)/ABS(Tabelle1!$AP$11-Tabelle1!$AN$11),IF(Tabelle1!$AL22&lt;=Tabelle1!$AR$11,2+(Tabelle1!$AL22-Tabelle1!$AP$11)/ABS(Tabelle1!$AR$11-Tabelle1!$AP$11),IF(Tabelle1!$AL22&lt;=Tabelle1!$AT$11,3+(Tabelle1!$AL22-Tabelle1!$AR$11)/ABS(Tabelle1!$AT$11-Tabelle1!$AR$11),IF(Tabelle1!$AL22&lt;=Tabelle1!$AV$11,4+(Tabelle1!$AL22-Tabelle1!$AT$11)/ABS(Tabelle1!$AV$11-Tabelle1!$AT$11),IF(Tabelle1!$AL22&lt;=Tabelle1!$AX$11,5+(Tabelle1!$AL22-Tabelle1!$AV$11)/ABS(Tabelle1!$AX$11-Tabelle1!$AV$11),IF(Tabelle1!$AL22&lt;=Tabelle1!$AZ$11,6+(Tabelle1!$AL22-Tabelle1!$AX$11)/ABS(Tabelle1!$AZ$11-Tabelle1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Tabelle1!$AL23="",NA(),IF(Tabelle1!$AL23&lt;Tabelle1!$AN$11,0.9,IF(Tabelle1!$AL23&lt;=Tabelle1!$AP$11,1+(Tabelle1!$AL23-Tabelle1!$AN$11)/ABS(Tabelle1!$AP$11-Tabelle1!$AN$11),IF(Tabelle1!$AL23&lt;=Tabelle1!$AR$11,2+(Tabelle1!$AL23-Tabelle1!$AP$11)/ABS(Tabelle1!$AR$11-Tabelle1!$AP$11),IF(Tabelle1!$AL23&lt;=Tabelle1!$AT$11,3+(Tabelle1!$AL23-Tabelle1!$AR$11)/ABS(Tabelle1!$AT$11-Tabelle1!$AR$11),IF(Tabelle1!$AL23&lt;=Tabelle1!$AV$11,4+(Tabelle1!$AL23-Tabelle1!$AT$11)/ABS(Tabelle1!$AV$11-Tabelle1!$AT$11),IF(Tabelle1!$AL23&lt;=Tabelle1!$AX$11,5+(Tabelle1!$AL23-Tabelle1!$AV$11)/ABS(Tabelle1!$AX$11-Tabelle1!$AV$11),IF(Tabelle1!$AL23&lt;=Tabelle1!$AZ$11,6+(Tabelle1!$AL23-Tabelle1!$AX$11)/ABS(Tabelle1!$AZ$11-Tabelle1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22</v>
      </c>
    </row>
    <row r="74" spans="4:14" x14ac:dyDescent="0.2">
      <c r="D74" s="8">
        <v>12</v>
      </c>
      <c r="E74" s="8" t="e">
        <f>IF(Tabelle1!$AL24="",NA(),IF(Tabelle1!$AL24&lt;Tabelle1!$AN$11,0.9,IF(Tabelle1!$AL24&lt;=Tabelle1!$AP$11,1+(Tabelle1!$AL24-Tabelle1!$AN$11)/ABS(Tabelle1!$AP$11-Tabelle1!$AN$11),IF(Tabelle1!$AL24&lt;=Tabelle1!$AR$11,2+(Tabelle1!$AL24-Tabelle1!$AP$11)/ABS(Tabelle1!$AR$11-Tabelle1!$AP$11),IF(Tabelle1!$AL24&lt;=Tabelle1!$AT$11,3+(Tabelle1!$AL24-Tabelle1!$AR$11)/ABS(Tabelle1!$AT$11-Tabelle1!$AR$11),IF(Tabelle1!$AL24&lt;=Tabelle1!$AV$11,4+(Tabelle1!$AL24-Tabelle1!$AT$11)/ABS(Tabelle1!$AV$11-Tabelle1!$AT$11),IF(Tabelle1!$AL24&lt;=Tabelle1!$AX$11,5+(Tabelle1!$AL24-Tabelle1!$AV$11)/ABS(Tabelle1!$AX$11-Tabelle1!$AV$11),IF(Tabelle1!$AL24&lt;=Tabelle1!$AZ$11,6+(Tabelle1!$AL24-Tabelle1!$AX$11)/ABS(Tabelle1!$AZ$11-Tabelle1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210</v>
      </c>
    </row>
    <row r="75" spans="4:14" x14ac:dyDescent="0.2">
      <c r="D75" s="8">
        <v>13</v>
      </c>
      <c r="E75" s="8" t="e">
        <f>IF(Tabelle1!$AL25="",NA(),IF(Tabelle1!$AL25&lt;Tabelle1!$AN$11,0.9,IF(Tabelle1!$AL25&lt;=Tabelle1!$AP$11,1+(Tabelle1!$AL25-Tabelle1!$AN$11)/ABS(Tabelle1!$AP$11-Tabelle1!$AN$11),IF(Tabelle1!$AL25&lt;=Tabelle1!$AR$11,2+(Tabelle1!$AL25-Tabelle1!$AP$11)/ABS(Tabelle1!$AR$11-Tabelle1!$AP$11),IF(Tabelle1!$AL25&lt;=Tabelle1!$AT$11,3+(Tabelle1!$AL25-Tabelle1!$AR$11)/ABS(Tabelle1!$AT$11-Tabelle1!$AR$11),IF(Tabelle1!$AL25&lt;=Tabelle1!$AV$11,4+(Tabelle1!$AL25-Tabelle1!$AT$11)/ABS(Tabelle1!$AV$11-Tabelle1!$AT$11),IF(Tabelle1!$AL25&lt;=Tabelle1!$AX$11,5+(Tabelle1!$AL25-Tabelle1!$AV$11)/ABS(Tabelle1!$AX$11-Tabelle1!$AV$11),IF(Tabelle1!$AL25&lt;=Tabelle1!$AZ$11,6+(Tabelle1!$AL25-Tabelle1!$AX$11)/ABS(Tabelle1!$AZ$11-Tabelle1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210</v>
      </c>
    </row>
    <row r="76" spans="4:14" x14ac:dyDescent="0.2">
      <c r="D76" s="8">
        <v>14</v>
      </c>
      <c r="E76" s="8" t="e">
        <f>IF(Tabelle1!$AL26="",NA(),IF(Tabelle1!$AL26&lt;Tabelle1!$AN$11,0.9,IF(Tabelle1!$AL26&lt;=Tabelle1!$AP$11,1+(Tabelle1!$AL26-Tabelle1!$AN$11)/ABS(Tabelle1!$AP$11-Tabelle1!$AN$11),IF(Tabelle1!$AL26&lt;=Tabelle1!$AR$11,2+(Tabelle1!$AL26-Tabelle1!$AP$11)/ABS(Tabelle1!$AR$11-Tabelle1!$AP$11),IF(Tabelle1!$AL26&lt;=Tabelle1!$AT$11,3+(Tabelle1!$AL26-Tabelle1!$AR$11)/ABS(Tabelle1!$AT$11-Tabelle1!$AR$11),IF(Tabelle1!$AL26&lt;=Tabelle1!$AV$11,4+(Tabelle1!$AL26-Tabelle1!$AT$11)/ABS(Tabelle1!$AV$11-Tabelle1!$AT$11),IF(Tabelle1!$AL26&lt;=Tabelle1!$AX$11,5+(Tabelle1!$AL26-Tabelle1!$AV$11)/ABS(Tabelle1!$AX$11-Tabelle1!$AV$11),IF(Tabelle1!$AL26&lt;=Tabelle1!$AZ$11,6+(Tabelle1!$AL26-Tabelle1!$AX$11)/ABS(Tabelle1!$AZ$11-Tabelle1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Tabelle1!$AL27="",NA(),IF(Tabelle1!$AL27&lt;Tabelle1!$AN$11,0.9,IF(Tabelle1!$AL27&lt;=Tabelle1!$AP$11,1+(Tabelle1!$AL27-Tabelle1!$AN$11)/ABS(Tabelle1!$AP$11-Tabelle1!$AN$11),IF(Tabelle1!$AL27&lt;=Tabelle1!$AR$11,2+(Tabelle1!$AL27-Tabelle1!$AP$11)/ABS(Tabelle1!$AR$11-Tabelle1!$AP$11),IF(Tabelle1!$AL27&lt;=Tabelle1!$AT$11,3+(Tabelle1!$AL27-Tabelle1!$AR$11)/ABS(Tabelle1!$AT$11-Tabelle1!$AR$11),IF(Tabelle1!$AL27&lt;=Tabelle1!$AV$11,4+(Tabelle1!$AL27-Tabelle1!$AT$11)/ABS(Tabelle1!$AV$11-Tabelle1!$AT$11),IF(Tabelle1!$AL27&lt;=Tabelle1!$AX$11,5+(Tabelle1!$AL27-Tabelle1!$AV$11)/ABS(Tabelle1!$AX$11-Tabelle1!$AV$11),IF(Tabelle1!$AL27&lt;=Tabelle1!$AZ$11,6+(Tabelle1!$AL27-Tabelle1!$AX$11)/ABS(Tabelle1!$AZ$11-Tabelle1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Tabelle1!$AL28="",NA(),IF(Tabelle1!$AL28&lt;Tabelle1!$AN$11,0.9,IF(Tabelle1!$AL28&lt;=Tabelle1!$AP$11,1+(Tabelle1!$AL28-Tabelle1!$AN$11)/ABS(Tabelle1!$AP$11-Tabelle1!$AN$11),IF(Tabelle1!$AL28&lt;=Tabelle1!$AR$11,2+(Tabelle1!$AL28-Tabelle1!$AP$11)/ABS(Tabelle1!$AR$11-Tabelle1!$AP$11),IF(Tabelle1!$AL28&lt;=Tabelle1!$AT$11,3+(Tabelle1!$AL28-Tabelle1!$AR$11)/ABS(Tabelle1!$AT$11-Tabelle1!$AR$11),IF(Tabelle1!$AL28&lt;=Tabelle1!$AV$11,4+(Tabelle1!$AL28-Tabelle1!$AT$11)/ABS(Tabelle1!$AV$11-Tabelle1!$AT$11),IF(Tabelle1!$AL28&lt;=Tabelle1!$AX$11,5+(Tabelle1!$AL28-Tabelle1!$AV$11)/ABS(Tabelle1!$AX$11-Tabelle1!$AV$11),IF(Tabelle1!$AL28&lt;=Tabelle1!$AZ$11,6+(Tabelle1!$AL28-Tabelle1!$AX$11)/ABS(Tabelle1!$AZ$11-Tabelle1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Tabelle1!$AL29="",NA(),IF(Tabelle1!$AL29&lt;Tabelle1!$AN$11,0.9,IF(Tabelle1!$AL29&lt;=Tabelle1!$AP$11,1+(Tabelle1!$AL29-Tabelle1!$AN$11)/ABS(Tabelle1!$AP$11-Tabelle1!$AN$11),IF(Tabelle1!$AL29&lt;=Tabelle1!$AR$11,2+(Tabelle1!$AL29-Tabelle1!$AP$11)/ABS(Tabelle1!$AR$11-Tabelle1!$AP$11),IF(Tabelle1!$AL29&lt;=Tabelle1!$AT$11,3+(Tabelle1!$AL29-Tabelle1!$AR$11)/ABS(Tabelle1!$AT$11-Tabelle1!$AR$11),IF(Tabelle1!$AL29&lt;=Tabelle1!$AV$11,4+(Tabelle1!$AL29-Tabelle1!$AT$11)/ABS(Tabelle1!$AV$11-Tabelle1!$AT$11),IF(Tabelle1!$AL29&lt;=Tabelle1!$AX$11,5+(Tabelle1!$AL29-Tabelle1!$AV$11)/ABS(Tabelle1!$AX$11-Tabelle1!$AV$11),IF(Tabelle1!$AL29&lt;=Tabelle1!$AZ$11,6+(Tabelle1!$AL29-Tabelle1!$AX$11)/ABS(Tabelle1!$AZ$11-Tabelle1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Tabelle1!$AL30="",NA(),IF(Tabelle1!$AL30&lt;Tabelle1!$AN$11,0.9,IF(Tabelle1!$AL30&lt;=Tabelle1!$AP$11,1+(Tabelle1!$AL30-Tabelle1!$AN$11)/ABS(Tabelle1!$AP$11-Tabelle1!$AN$11),IF(Tabelle1!$AL30&lt;=Tabelle1!$AR$11,2+(Tabelle1!$AL30-Tabelle1!$AP$11)/ABS(Tabelle1!$AR$11-Tabelle1!$AP$11),IF(Tabelle1!$AL30&lt;=Tabelle1!$AT$11,3+(Tabelle1!$AL30-Tabelle1!$AR$11)/ABS(Tabelle1!$AT$11-Tabelle1!$AR$11),IF(Tabelle1!$AL30&lt;=Tabelle1!$AV$11,4+(Tabelle1!$AL30-Tabelle1!$AT$11)/ABS(Tabelle1!$AV$11-Tabelle1!$AT$11),IF(Tabelle1!$AL30&lt;=Tabelle1!$AX$11,5+(Tabelle1!$AL30-Tabelle1!$AV$11)/ABS(Tabelle1!$AX$11-Tabelle1!$AV$11),IF(Tabelle1!$AL30&lt;=Tabelle1!$AZ$11,6+(Tabelle1!$AL30-Tabelle1!$AX$11)/ABS(Tabelle1!$AZ$11-Tabelle1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Tabelle1!$AL31="",NA(),IF(Tabelle1!$AL31&lt;Tabelle1!$AN$11,0.9,IF(Tabelle1!$AL31&lt;=Tabelle1!$AP$11,1+(Tabelle1!$AL31-Tabelle1!$AN$11)/ABS(Tabelle1!$AP$11-Tabelle1!$AN$11),IF(Tabelle1!$AL31&lt;=Tabelle1!$AR$11,2+(Tabelle1!$AL31-Tabelle1!$AP$11)/ABS(Tabelle1!$AR$11-Tabelle1!$AP$11),IF(Tabelle1!$AL31&lt;=Tabelle1!$AT$11,3+(Tabelle1!$AL31-Tabelle1!$AR$11)/ABS(Tabelle1!$AT$11-Tabelle1!$AR$11),IF(Tabelle1!$AL31&lt;=Tabelle1!$AV$11,4+(Tabelle1!$AL31-Tabelle1!$AT$11)/ABS(Tabelle1!$AV$11-Tabelle1!$AT$11),IF(Tabelle1!$AL31&lt;=Tabelle1!$AX$11,5+(Tabelle1!$AL31-Tabelle1!$AV$11)/ABS(Tabelle1!$AX$11-Tabelle1!$AV$11),IF(Tabelle1!$AL31&lt;=Tabelle1!$AZ$11,6+(Tabelle1!$AL31-Tabelle1!$AX$11)/ABS(Tabelle1!$AZ$11-Tabelle1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Tabelle1!$AL32="",NA(),IF(Tabelle1!$AL32&lt;Tabelle1!$AN$11,0.9,IF(Tabelle1!$AL32&lt;=Tabelle1!$AP$11,1+(Tabelle1!$AL32-Tabelle1!$AN$11)/ABS(Tabelle1!$AP$11-Tabelle1!$AN$11),IF(Tabelle1!$AL32&lt;=Tabelle1!$AR$11,2+(Tabelle1!$AL32-Tabelle1!$AP$11)/ABS(Tabelle1!$AR$11-Tabelle1!$AP$11),IF(Tabelle1!$AL32&lt;=Tabelle1!$AT$11,3+(Tabelle1!$AL32-Tabelle1!$AR$11)/ABS(Tabelle1!$AT$11-Tabelle1!$AR$11),IF(Tabelle1!$AL32&lt;=Tabelle1!$AV$11,4+(Tabelle1!$AL32-Tabelle1!$AT$11)/ABS(Tabelle1!$AV$11-Tabelle1!$AT$11),IF(Tabelle1!$AL32&lt;=Tabelle1!$AX$11,5+(Tabelle1!$AL32-Tabelle1!$AV$11)/ABS(Tabelle1!$AX$11-Tabelle1!$AV$11),IF(Tabelle1!$AL32&lt;=Tabelle1!$AZ$11,6+(Tabelle1!$AL32-Tabelle1!$AX$11)/ABS(Tabelle1!$AZ$11-Tabelle1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Tabelle1!$AL33="",NA(),IF(Tabelle1!$AL33&lt;Tabelle1!$AN$11,0.9,IF(Tabelle1!$AL33&lt;=Tabelle1!$AP$11,1+(Tabelle1!$AL33-Tabelle1!$AN$11)/ABS(Tabelle1!$AP$11-Tabelle1!$AN$11),IF(Tabelle1!$AL33&lt;=Tabelle1!$AR$11,2+(Tabelle1!$AL33-Tabelle1!$AP$11)/ABS(Tabelle1!$AR$11-Tabelle1!$AP$11),IF(Tabelle1!$AL33&lt;=Tabelle1!$AT$11,3+(Tabelle1!$AL33-Tabelle1!$AR$11)/ABS(Tabelle1!$AT$11-Tabelle1!$AR$11),IF(Tabelle1!$AL33&lt;=Tabelle1!$AV$11,4+(Tabelle1!$AL33-Tabelle1!$AT$11)/ABS(Tabelle1!$AV$11-Tabelle1!$AT$11),IF(Tabelle1!$AL33&lt;=Tabelle1!$AX$11,5+(Tabelle1!$AL33-Tabelle1!$AV$11)/ABS(Tabelle1!$AX$11-Tabelle1!$AV$11),IF(Tabelle1!$AL33&lt;=Tabelle1!$AZ$11,6+(Tabelle1!$AL33-Tabelle1!$AX$11)/ABS(Tabelle1!$AZ$11-Tabelle1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Tabelle1!$AL34="",NA(),IF(Tabelle1!$AL34&lt;Tabelle1!$AN$11,0.9,IF(Tabelle1!$AL34&lt;=Tabelle1!$AP$11,1+(Tabelle1!$AL34-Tabelle1!$AN$11)/ABS(Tabelle1!$AP$11-Tabelle1!$AN$11),IF(Tabelle1!$AL34&lt;=Tabelle1!$AR$11,2+(Tabelle1!$AL34-Tabelle1!$AP$11)/ABS(Tabelle1!$AR$11-Tabelle1!$AP$11),IF(Tabelle1!$AL34&lt;=Tabelle1!$AT$11,3+(Tabelle1!$AL34-Tabelle1!$AR$11)/ABS(Tabelle1!$AT$11-Tabelle1!$AR$11),IF(Tabelle1!$AL34&lt;=Tabelle1!$AV$11,4+(Tabelle1!$AL34-Tabelle1!$AT$11)/ABS(Tabelle1!$AV$11-Tabelle1!$AT$11),IF(Tabelle1!$AL34&lt;=Tabelle1!$AX$11,5+(Tabelle1!$AL34-Tabelle1!$AV$11)/ABS(Tabelle1!$AX$11-Tabelle1!$AV$11),IF(Tabelle1!$AL34&lt;=Tabelle1!$AZ$11,6+(Tabelle1!$AL34-Tabelle1!$AX$11)/ABS(Tabelle1!$AZ$11-Tabelle1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Tabelle1!$AL35="",NA(),IF(Tabelle1!$AL35&lt;Tabelle1!$AN$11,0.9,IF(Tabelle1!$AL35&lt;=Tabelle1!$AP$11,1+(Tabelle1!$AL35-Tabelle1!$AN$11)/ABS(Tabelle1!$AP$11-Tabelle1!$AN$11),IF(Tabelle1!$AL35&lt;=Tabelle1!$AR$11,2+(Tabelle1!$AL35-Tabelle1!$AP$11)/ABS(Tabelle1!$AR$11-Tabelle1!$AP$11),IF(Tabelle1!$AL35&lt;=Tabelle1!$AT$11,3+(Tabelle1!$AL35-Tabelle1!$AR$11)/ABS(Tabelle1!$AT$11-Tabelle1!$AR$11),IF(Tabelle1!$AL35&lt;=Tabelle1!$AV$11,4+(Tabelle1!$AL35-Tabelle1!$AT$11)/ABS(Tabelle1!$AV$11-Tabelle1!$AT$11),IF(Tabelle1!$AL35&lt;=Tabelle1!$AX$11,5+(Tabelle1!$AL35-Tabelle1!$AV$11)/ABS(Tabelle1!$AX$11-Tabelle1!$AV$11),IF(Tabelle1!$AL35&lt;=Tabelle1!$AZ$11,6+(Tabelle1!$AL35-Tabelle1!$AX$11)/ABS(Tabelle1!$AZ$11-Tabelle1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Tabelle1!$AL36="",NA(),IF(Tabelle1!$AL36&lt;Tabelle1!$AN$11,0.9,IF(Tabelle1!$AL36&lt;=Tabelle1!$AP$11,1+(Tabelle1!$AL36-Tabelle1!$AN$11)/ABS(Tabelle1!$AP$11-Tabelle1!$AN$11),IF(Tabelle1!$AL36&lt;=Tabelle1!$AR$11,2+(Tabelle1!$AL36-Tabelle1!$AP$11)/ABS(Tabelle1!$AR$11-Tabelle1!$AP$11),IF(Tabelle1!$AL36&lt;=Tabelle1!$AT$11,3+(Tabelle1!$AL36-Tabelle1!$AR$11)/ABS(Tabelle1!$AT$11-Tabelle1!$AR$11),IF(Tabelle1!$AL36&lt;=Tabelle1!$AV$11,4+(Tabelle1!$AL36-Tabelle1!$AT$11)/ABS(Tabelle1!$AV$11-Tabelle1!$AT$11),IF(Tabelle1!$AL36&lt;=Tabelle1!$AX$11,5+(Tabelle1!$AL36-Tabelle1!$AV$11)/ABS(Tabelle1!$AX$11-Tabelle1!$AV$11),IF(Tabelle1!$AL36&lt;=Tabelle1!$AZ$11,6+(Tabelle1!$AL36-Tabelle1!$AX$11)/ABS(Tabelle1!$AZ$11-Tabelle1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Tabelle1!$AL37="",NA(),IF(Tabelle1!$AL37&lt;Tabelle1!$AN$11,0.9,IF(Tabelle1!$AL37&lt;=Tabelle1!$AP$11,1+(Tabelle1!$AL37-Tabelle1!$AN$11)/ABS(Tabelle1!$AP$11-Tabelle1!$AN$11),IF(Tabelle1!$AL37&lt;=Tabelle1!$AR$11,2+(Tabelle1!$AL37-Tabelle1!$AP$11)/ABS(Tabelle1!$AR$11-Tabelle1!$AP$11),IF(Tabelle1!$AL37&lt;=Tabelle1!$AT$11,3+(Tabelle1!$AL37-Tabelle1!$AR$11)/ABS(Tabelle1!$AT$11-Tabelle1!$AR$11),IF(Tabelle1!$AL37&lt;=Tabelle1!$AV$11,4+(Tabelle1!$AL37-Tabelle1!$AT$11)/ABS(Tabelle1!$AV$11-Tabelle1!$AT$11),IF(Tabelle1!$AL37&lt;=Tabelle1!$AX$11,5+(Tabelle1!$AL37-Tabelle1!$AV$11)/ABS(Tabelle1!$AX$11-Tabelle1!$AV$11),IF(Tabelle1!$AL37&lt;=Tabelle1!$AZ$11,6+(Tabelle1!$AL37-Tabelle1!$AX$11)/ABS(Tabelle1!$AZ$11-Tabelle1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10</v>
      </c>
      <c r="E89" t="s">
        <v>18</v>
      </c>
      <c r="F89" s="5" t="s">
        <v>11</v>
      </c>
      <c r="G89" s="5" t="s">
        <v>12</v>
      </c>
      <c r="H89" s="5" t="s">
        <v>13</v>
      </c>
      <c r="I89" s="5" t="s">
        <v>14</v>
      </c>
      <c r="J89" s="5" t="s">
        <v>15</v>
      </c>
      <c r="K89" s="5" t="s">
        <v>16</v>
      </c>
      <c r="L89" s="6" t="s">
        <v>17</v>
      </c>
    </row>
    <row r="90" spans="4:12" x14ac:dyDescent="0.2">
      <c r="L90" s="7"/>
    </row>
    <row r="91" spans="4:12" x14ac:dyDescent="0.2">
      <c r="D91" s="8">
        <v>1</v>
      </c>
      <c r="E91" s="8" t="e">
        <f>IF(Tabelle1!$B49="",NA(),IF(Tabelle1!$B49&lt;Tabelle1!$D$47,0.9,IF(Tabelle1!$B49&lt;=Tabelle1!$F$47,1+(Tabelle1!$B49-Tabelle1!$D$47)/ABS(Tabelle1!$F$47-Tabelle1!$D$47),IF(Tabelle1!$B49&lt;=Tabelle1!$H$47,2+(Tabelle1!$B49-Tabelle1!$F$47)/ABS(Tabelle1!$H$47-Tabelle1!$F$47),IF(Tabelle1!$B49&lt;=Tabelle1!$J$47,3+(Tabelle1!$B49-Tabelle1!$H$47)/ABS(Tabelle1!$J$47-Tabelle1!$H$47),IF(Tabelle1!$B49&lt;=Tabelle1!$L$47,4+(Tabelle1!$B49-Tabelle1!$J$47)/ABS(Tabelle1!$L$47-Tabelle1!$J$47),IF(Tabelle1!$B49&lt;=Tabelle1!$N$47,5+(Tabelle1!$B49-Tabelle1!$L$47)/ABS(Tabelle1!$N$47-Tabelle1!$L$47),IF(Tabelle1!$B49&lt;=Tabelle1!$P$47,6+(Tabelle1!$B49-Tabelle1!$N$47)/ABS(Tabelle1!$P$47-Tabelle1!$N$47),7.1))))))))</f>
        <v>#N/A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Tabelle1!$B50="",NA(),IF(Tabelle1!$B50&lt;Tabelle1!$D$47,0.9,IF(Tabelle1!$B50&lt;=Tabelle1!$F$47,1+(Tabelle1!$B50-Tabelle1!$D$47)/ABS(Tabelle1!$F$47-Tabelle1!$D$47),IF(Tabelle1!$B50&lt;=Tabelle1!$H$47,2+(Tabelle1!$B50-Tabelle1!$F$47)/ABS(Tabelle1!$H$47-Tabelle1!$F$47),IF(Tabelle1!$B50&lt;=Tabelle1!$J$47,3+(Tabelle1!$B50-Tabelle1!$H$47)/ABS(Tabelle1!$J$47-Tabelle1!$H$47),IF(Tabelle1!$B50&lt;=Tabelle1!$L$47,4+(Tabelle1!$B50-Tabelle1!$J$47)/ABS(Tabelle1!$L$47-Tabelle1!$J$47),IF(Tabelle1!$B50&lt;=Tabelle1!$N$47,5+(Tabelle1!$B50-Tabelle1!$L$47)/ABS(Tabelle1!$N$47-Tabelle1!$L$47),IF(Tabelle1!$B50&lt;=Tabelle1!$P$47,6+(Tabelle1!$B50-Tabelle1!$N$47)/ABS(Tabelle1!$P$47-Tabelle1!$N$47),7.1))))))))</f>
        <v>#N/A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Tabelle1!$B51="",NA(),IF(Tabelle1!$B51&lt;Tabelle1!$D$47,0.9,IF(Tabelle1!$B51&lt;=Tabelle1!$F$47,1+(Tabelle1!$B51-Tabelle1!$D$47)/ABS(Tabelle1!$F$47-Tabelle1!$D$47),IF(Tabelle1!$B51&lt;=Tabelle1!$H$47,2+(Tabelle1!$B51-Tabelle1!$F$47)/ABS(Tabelle1!$H$47-Tabelle1!$F$47),IF(Tabelle1!$B51&lt;=Tabelle1!$J$47,3+(Tabelle1!$B51-Tabelle1!$H$47)/ABS(Tabelle1!$J$47-Tabelle1!$H$47),IF(Tabelle1!$B51&lt;=Tabelle1!$L$47,4+(Tabelle1!$B51-Tabelle1!$J$47)/ABS(Tabelle1!$L$47-Tabelle1!$J$47),IF(Tabelle1!$B51&lt;=Tabelle1!$N$47,5+(Tabelle1!$B51-Tabelle1!$L$47)/ABS(Tabelle1!$N$47-Tabelle1!$L$47),IF(Tabelle1!$B51&lt;=Tabelle1!$P$47,6+(Tabelle1!$B51-Tabelle1!$N$47)/ABS(Tabelle1!$P$47-Tabelle1!$N$47),7.1))))))))</f>
        <v>#N/A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Tabelle1!$B52="",NA(),IF(Tabelle1!$B52&lt;Tabelle1!$D$47,0.9,IF(Tabelle1!$B52&lt;=Tabelle1!$F$47,1+(Tabelle1!$B52-Tabelle1!$D$47)/ABS(Tabelle1!$F$47-Tabelle1!$D$47),IF(Tabelle1!$B52&lt;=Tabelle1!$H$47,2+(Tabelle1!$B52-Tabelle1!$F$47)/ABS(Tabelle1!$H$47-Tabelle1!$F$47),IF(Tabelle1!$B52&lt;=Tabelle1!$J$47,3+(Tabelle1!$B52-Tabelle1!$H$47)/ABS(Tabelle1!$J$47-Tabelle1!$H$47),IF(Tabelle1!$B52&lt;=Tabelle1!$L$47,4+(Tabelle1!$B52-Tabelle1!$J$47)/ABS(Tabelle1!$L$47-Tabelle1!$J$47),IF(Tabelle1!$B52&lt;=Tabelle1!$N$47,5+(Tabelle1!$B52-Tabelle1!$L$47)/ABS(Tabelle1!$N$47-Tabelle1!$L$47),IF(Tabelle1!$B52&lt;=Tabelle1!$P$47,6+(Tabelle1!$B52-Tabelle1!$N$47)/ABS(Tabelle1!$P$47-Tabelle1!$N$47),7.1))))))))</f>
        <v>#N/A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Tabelle1!$B53="",NA(),IF(Tabelle1!$B53&lt;Tabelle1!$D$47,0.9,IF(Tabelle1!$B53&lt;=Tabelle1!$F$47,1+(Tabelle1!$B53-Tabelle1!$D$47)/ABS(Tabelle1!$F$47-Tabelle1!$D$47),IF(Tabelle1!$B53&lt;=Tabelle1!$H$47,2+(Tabelle1!$B53-Tabelle1!$F$47)/ABS(Tabelle1!$H$47-Tabelle1!$F$47),IF(Tabelle1!$B53&lt;=Tabelle1!$J$47,3+(Tabelle1!$B53-Tabelle1!$H$47)/ABS(Tabelle1!$J$47-Tabelle1!$H$47),IF(Tabelle1!$B53&lt;=Tabelle1!$L$47,4+(Tabelle1!$B53-Tabelle1!$J$47)/ABS(Tabelle1!$L$47-Tabelle1!$J$47),IF(Tabelle1!$B53&lt;=Tabelle1!$N$47,5+(Tabelle1!$B53-Tabelle1!$L$47)/ABS(Tabelle1!$N$47-Tabelle1!$L$47),IF(Tabelle1!$B53&lt;=Tabelle1!$P$47,6+(Tabelle1!$B53-Tabelle1!$N$47)/ABS(Tabelle1!$P$47-Tabelle1!$N$47),7.1))))))))</f>
        <v>#N/A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Tabelle1!$B54="",NA(),IF(Tabelle1!$B54&lt;Tabelle1!$D$47,0.9,IF(Tabelle1!$B54&lt;=Tabelle1!$F$47,1+(Tabelle1!$B54-Tabelle1!$D$47)/ABS(Tabelle1!$F$47-Tabelle1!$D$47),IF(Tabelle1!$B54&lt;=Tabelle1!$H$47,2+(Tabelle1!$B54-Tabelle1!$F$47)/ABS(Tabelle1!$H$47-Tabelle1!$F$47),IF(Tabelle1!$B54&lt;=Tabelle1!$J$47,3+(Tabelle1!$B54-Tabelle1!$H$47)/ABS(Tabelle1!$J$47-Tabelle1!$H$47),IF(Tabelle1!$B54&lt;=Tabelle1!$L$47,4+(Tabelle1!$B54-Tabelle1!$J$47)/ABS(Tabelle1!$L$47-Tabelle1!$J$47),IF(Tabelle1!$B54&lt;=Tabelle1!$N$47,5+(Tabelle1!$B54-Tabelle1!$L$47)/ABS(Tabelle1!$N$47-Tabelle1!$L$47),IF(Tabelle1!$B54&lt;=Tabelle1!$P$47,6+(Tabelle1!$B54-Tabelle1!$N$47)/ABS(Tabelle1!$P$47-Tabelle1!$N$47),7.1))))))))</f>
        <v>#N/A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Tabelle1!$B55="",NA(),IF(Tabelle1!$B55&lt;Tabelle1!$D$47,0.9,IF(Tabelle1!$B55&lt;=Tabelle1!$F$47,1+(Tabelle1!$B55-Tabelle1!$D$47)/ABS(Tabelle1!$F$47-Tabelle1!$D$47),IF(Tabelle1!$B55&lt;=Tabelle1!$H$47,2+(Tabelle1!$B55-Tabelle1!$F$47)/ABS(Tabelle1!$H$47-Tabelle1!$F$47),IF(Tabelle1!$B55&lt;=Tabelle1!$J$47,3+(Tabelle1!$B55-Tabelle1!$H$47)/ABS(Tabelle1!$J$47-Tabelle1!$H$47),IF(Tabelle1!$B55&lt;=Tabelle1!$L$47,4+(Tabelle1!$B55-Tabelle1!$J$47)/ABS(Tabelle1!$L$47-Tabelle1!$J$47),IF(Tabelle1!$B55&lt;=Tabelle1!$N$47,5+(Tabelle1!$B55-Tabelle1!$L$47)/ABS(Tabelle1!$N$47-Tabelle1!$L$47),IF(Tabelle1!$B55&lt;=Tabelle1!$P$47,6+(Tabelle1!$B55-Tabelle1!$N$47)/ABS(Tabelle1!$P$47-Tabelle1!$N$47),7.1))))))))</f>
        <v>#N/A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Tabelle1!$B56="",NA(),IF(Tabelle1!$B56&lt;Tabelle1!$D$47,0.9,IF(Tabelle1!$B56&lt;=Tabelle1!$F$47,1+(Tabelle1!$B56-Tabelle1!$D$47)/ABS(Tabelle1!$F$47-Tabelle1!$D$47),IF(Tabelle1!$B56&lt;=Tabelle1!$H$47,2+(Tabelle1!$B56-Tabelle1!$F$47)/ABS(Tabelle1!$H$47-Tabelle1!$F$47),IF(Tabelle1!$B56&lt;=Tabelle1!$J$47,3+(Tabelle1!$B56-Tabelle1!$H$47)/ABS(Tabelle1!$J$47-Tabelle1!$H$47),IF(Tabelle1!$B56&lt;=Tabelle1!$L$47,4+(Tabelle1!$B56-Tabelle1!$J$47)/ABS(Tabelle1!$L$47-Tabelle1!$J$47),IF(Tabelle1!$B56&lt;=Tabelle1!$N$47,5+(Tabelle1!$B56-Tabelle1!$L$47)/ABS(Tabelle1!$N$47-Tabelle1!$L$47),IF(Tabelle1!$B56&lt;=Tabelle1!$P$47,6+(Tabelle1!$B56-Tabelle1!$N$47)/ABS(Tabelle1!$P$47-Tabelle1!$N$47),7.1))))))))</f>
        <v>#N/A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Tabelle1!$B57="",NA(),IF(Tabelle1!$B57&lt;Tabelle1!$D$47,0.9,IF(Tabelle1!$B57&lt;=Tabelle1!$F$47,1+(Tabelle1!$B57-Tabelle1!$D$47)/ABS(Tabelle1!$F$47-Tabelle1!$D$47),IF(Tabelle1!$B57&lt;=Tabelle1!$H$47,2+(Tabelle1!$B57-Tabelle1!$F$47)/ABS(Tabelle1!$H$47-Tabelle1!$F$47),IF(Tabelle1!$B57&lt;=Tabelle1!$J$47,3+(Tabelle1!$B57-Tabelle1!$H$47)/ABS(Tabelle1!$J$47-Tabelle1!$H$47),IF(Tabelle1!$B57&lt;=Tabelle1!$L$47,4+(Tabelle1!$B57-Tabelle1!$J$47)/ABS(Tabelle1!$L$47-Tabelle1!$J$47),IF(Tabelle1!$B57&lt;=Tabelle1!$N$47,5+(Tabelle1!$B57-Tabelle1!$L$47)/ABS(Tabelle1!$N$47-Tabelle1!$L$47),IF(Tabelle1!$B57&lt;=Tabelle1!$P$47,6+(Tabelle1!$B57-Tabelle1!$N$47)/ABS(Tabelle1!$P$47-Tabelle1!$N$47),7.1))))))))</f>
        <v>#N/A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Tabelle1!$B58="",NA(),IF(Tabelle1!$B58&lt;Tabelle1!$D$47,0.9,IF(Tabelle1!$B58&lt;=Tabelle1!$F$47,1+(Tabelle1!$B58-Tabelle1!$D$47)/ABS(Tabelle1!$F$47-Tabelle1!$D$47),IF(Tabelle1!$B58&lt;=Tabelle1!$H$47,2+(Tabelle1!$B58-Tabelle1!$F$47)/ABS(Tabelle1!$H$47-Tabelle1!$F$47),IF(Tabelle1!$B58&lt;=Tabelle1!$J$47,3+(Tabelle1!$B58-Tabelle1!$H$47)/ABS(Tabelle1!$J$47-Tabelle1!$H$47),IF(Tabelle1!$B58&lt;=Tabelle1!$L$47,4+(Tabelle1!$B58-Tabelle1!$J$47)/ABS(Tabelle1!$L$47-Tabelle1!$J$47),IF(Tabelle1!$B58&lt;=Tabelle1!$N$47,5+(Tabelle1!$B58-Tabelle1!$L$47)/ABS(Tabelle1!$N$47-Tabelle1!$L$47),IF(Tabelle1!$B58&lt;=Tabelle1!$P$47,6+(Tabelle1!$B58-Tabelle1!$N$47)/ABS(Tabelle1!$P$47-Tabelle1!$N$47),7.1))))))))</f>
        <v>#N/A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Tabelle1!$B59="",NA(),IF(Tabelle1!$B59&lt;Tabelle1!$D$47,0.9,IF(Tabelle1!$B59&lt;=Tabelle1!$F$47,1+(Tabelle1!$B59-Tabelle1!$D$47)/ABS(Tabelle1!$F$47-Tabelle1!$D$47),IF(Tabelle1!$B59&lt;=Tabelle1!$H$47,2+(Tabelle1!$B59-Tabelle1!$F$47)/ABS(Tabelle1!$H$47-Tabelle1!$F$47),IF(Tabelle1!$B59&lt;=Tabelle1!$J$47,3+(Tabelle1!$B59-Tabelle1!$H$47)/ABS(Tabelle1!$J$47-Tabelle1!$H$47),IF(Tabelle1!$B59&lt;=Tabelle1!$L$47,4+(Tabelle1!$B59-Tabelle1!$J$47)/ABS(Tabelle1!$L$47-Tabelle1!$J$47),IF(Tabelle1!$B59&lt;=Tabelle1!$N$47,5+(Tabelle1!$B59-Tabelle1!$L$47)/ABS(Tabelle1!$N$47-Tabelle1!$L$47),IF(Tabelle1!$B59&lt;=Tabelle1!$P$47,6+(Tabelle1!$B59-Tabelle1!$N$47)/ABS(Tabelle1!$P$47-Tabelle1!$N$47),7.1))))))))</f>
        <v>#N/A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23</v>
      </c>
    </row>
    <row r="102" spans="4:14" x14ac:dyDescent="0.2">
      <c r="D102" s="8">
        <v>12</v>
      </c>
      <c r="E102" s="8" t="e">
        <f>IF(Tabelle1!$B60="",NA(),IF(Tabelle1!$B60&lt;Tabelle1!$D$47,0.9,IF(Tabelle1!$B60&lt;=Tabelle1!$F$47,1+(Tabelle1!$B60-Tabelle1!$D$47)/ABS(Tabelle1!$F$47-Tabelle1!$D$47),IF(Tabelle1!$B60&lt;=Tabelle1!$H$47,2+(Tabelle1!$B60-Tabelle1!$F$47)/ABS(Tabelle1!$H$47-Tabelle1!$F$47),IF(Tabelle1!$B60&lt;=Tabelle1!$J$47,3+(Tabelle1!$B60-Tabelle1!$H$47)/ABS(Tabelle1!$J$47-Tabelle1!$H$47),IF(Tabelle1!$B60&lt;=Tabelle1!$L$47,4+(Tabelle1!$B60-Tabelle1!$J$47)/ABS(Tabelle1!$L$47-Tabelle1!$J$47),IF(Tabelle1!$B60&lt;=Tabelle1!$N$47,5+(Tabelle1!$B60-Tabelle1!$L$47)/ABS(Tabelle1!$N$47-Tabelle1!$L$47),IF(Tabelle1!$B60&lt;=Tabelle1!$P$47,6+(Tabelle1!$B60-Tabelle1!$N$47)/ABS(Tabelle1!$P$47-Tabelle1!$N$47),7.1))))))))</f>
        <v>#N/A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211</v>
      </c>
    </row>
    <row r="103" spans="4:14" x14ac:dyDescent="0.2">
      <c r="D103" s="8">
        <v>13</v>
      </c>
      <c r="E103" s="8" t="e">
        <f>IF(Tabelle1!$B61="",NA(),IF(Tabelle1!$B61&lt;Tabelle1!$D$47,0.9,IF(Tabelle1!$B61&lt;=Tabelle1!$F$47,1+(Tabelle1!$B61-Tabelle1!$D$47)/ABS(Tabelle1!$F$47-Tabelle1!$D$47),IF(Tabelle1!$B61&lt;=Tabelle1!$H$47,2+(Tabelle1!$B61-Tabelle1!$F$47)/ABS(Tabelle1!$H$47-Tabelle1!$F$47),IF(Tabelle1!$B61&lt;=Tabelle1!$J$47,3+(Tabelle1!$B61-Tabelle1!$H$47)/ABS(Tabelle1!$J$47-Tabelle1!$H$47),IF(Tabelle1!$B61&lt;=Tabelle1!$L$47,4+(Tabelle1!$B61-Tabelle1!$J$47)/ABS(Tabelle1!$L$47-Tabelle1!$J$47),IF(Tabelle1!$B61&lt;=Tabelle1!$N$47,5+(Tabelle1!$B61-Tabelle1!$L$47)/ABS(Tabelle1!$N$47-Tabelle1!$L$47),IF(Tabelle1!$B61&lt;=Tabelle1!$P$47,6+(Tabelle1!$B61-Tabelle1!$N$47)/ABS(Tabelle1!$P$47-Tabelle1!$N$47),7.1))))))))</f>
        <v>#N/A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210</v>
      </c>
    </row>
    <row r="104" spans="4:14" x14ac:dyDescent="0.2">
      <c r="D104" s="8">
        <v>14</v>
      </c>
      <c r="E104" s="8" t="e">
        <f>IF(Tabelle1!$B62="",NA(),IF(Tabelle1!$B62&lt;Tabelle1!$D$47,0.9,IF(Tabelle1!$B62&lt;=Tabelle1!$F$47,1+(Tabelle1!$B62-Tabelle1!$D$47)/ABS(Tabelle1!$F$47-Tabelle1!$D$47),IF(Tabelle1!$B62&lt;=Tabelle1!$H$47,2+(Tabelle1!$B62-Tabelle1!$F$47)/ABS(Tabelle1!$H$47-Tabelle1!$F$47),IF(Tabelle1!$B62&lt;=Tabelle1!$J$47,3+(Tabelle1!$B62-Tabelle1!$H$47)/ABS(Tabelle1!$J$47-Tabelle1!$H$47),IF(Tabelle1!$B62&lt;=Tabelle1!$L$47,4+(Tabelle1!$B62-Tabelle1!$J$47)/ABS(Tabelle1!$L$47-Tabelle1!$J$47),IF(Tabelle1!$B62&lt;=Tabelle1!$N$47,5+(Tabelle1!$B62-Tabelle1!$L$47)/ABS(Tabelle1!$N$47-Tabelle1!$L$47),IF(Tabelle1!$B62&lt;=Tabelle1!$P$47,6+(Tabelle1!$B62-Tabelle1!$N$47)/ABS(Tabelle1!$P$47-Tabelle1!$N$47),7.1))))))))</f>
        <v>#N/A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Tabelle1!$B63="",NA(),IF(Tabelle1!$B63&lt;Tabelle1!$D$47,0.9,IF(Tabelle1!$B63&lt;=Tabelle1!$F$47,1+(Tabelle1!$B63-Tabelle1!$D$47)/ABS(Tabelle1!$F$47-Tabelle1!$D$47),IF(Tabelle1!$B63&lt;=Tabelle1!$H$47,2+(Tabelle1!$B63-Tabelle1!$F$47)/ABS(Tabelle1!$H$47-Tabelle1!$F$47),IF(Tabelle1!$B63&lt;=Tabelle1!$J$47,3+(Tabelle1!$B63-Tabelle1!$H$47)/ABS(Tabelle1!$J$47-Tabelle1!$H$47),IF(Tabelle1!$B63&lt;=Tabelle1!$L$47,4+(Tabelle1!$B63-Tabelle1!$J$47)/ABS(Tabelle1!$L$47-Tabelle1!$J$47),IF(Tabelle1!$B63&lt;=Tabelle1!$N$47,5+(Tabelle1!$B63-Tabelle1!$L$47)/ABS(Tabelle1!$N$47-Tabelle1!$L$47),IF(Tabelle1!$B63&lt;=Tabelle1!$P$47,6+(Tabelle1!$B63-Tabelle1!$N$47)/ABS(Tabelle1!$P$47-Tabelle1!$N$47),7.1))))))))</f>
        <v>#N/A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Tabelle1!$B64="",NA(),IF(Tabelle1!$B64&lt;Tabelle1!$D$47,0.9,IF(Tabelle1!$B64&lt;=Tabelle1!$F$47,1+(Tabelle1!$B64-Tabelle1!$D$47)/ABS(Tabelle1!$F$47-Tabelle1!$D$47),IF(Tabelle1!$B64&lt;=Tabelle1!$H$47,2+(Tabelle1!$B64-Tabelle1!$F$47)/ABS(Tabelle1!$H$47-Tabelle1!$F$47),IF(Tabelle1!$B64&lt;=Tabelle1!$J$47,3+(Tabelle1!$B64-Tabelle1!$H$47)/ABS(Tabelle1!$J$47-Tabelle1!$H$47),IF(Tabelle1!$B64&lt;=Tabelle1!$L$47,4+(Tabelle1!$B64-Tabelle1!$J$47)/ABS(Tabelle1!$L$47-Tabelle1!$J$47),IF(Tabelle1!$B64&lt;=Tabelle1!$N$47,5+(Tabelle1!$B64-Tabelle1!$L$47)/ABS(Tabelle1!$N$47-Tabelle1!$L$47),IF(Tabelle1!$B64&lt;=Tabelle1!$P$47,6+(Tabelle1!$B64-Tabelle1!$N$47)/ABS(Tabelle1!$P$47-Tabelle1!$N$47),7.1))))))))</f>
        <v>#N/A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Tabelle1!$B65="",NA(),IF(Tabelle1!$B65&lt;Tabelle1!$D$47,0.9,IF(Tabelle1!$B65&lt;=Tabelle1!$F$47,1+(Tabelle1!$B65-Tabelle1!$D$47)/ABS(Tabelle1!$F$47-Tabelle1!$D$47),IF(Tabelle1!$B65&lt;=Tabelle1!$H$47,2+(Tabelle1!$B65-Tabelle1!$F$47)/ABS(Tabelle1!$H$47-Tabelle1!$F$47),IF(Tabelle1!$B65&lt;=Tabelle1!$J$47,3+(Tabelle1!$B65-Tabelle1!$H$47)/ABS(Tabelle1!$J$47-Tabelle1!$H$47),IF(Tabelle1!$B65&lt;=Tabelle1!$L$47,4+(Tabelle1!$B65-Tabelle1!$J$47)/ABS(Tabelle1!$L$47-Tabelle1!$J$47),IF(Tabelle1!$B65&lt;=Tabelle1!$N$47,5+(Tabelle1!$B65-Tabelle1!$L$47)/ABS(Tabelle1!$N$47-Tabelle1!$L$47),IF(Tabelle1!$B65&lt;=Tabelle1!$P$47,6+(Tabelle1!$B65-Tabelle1!$N$47)/ABS(Tabelle1!$P$47-Tabelle1!$N$47),7.1))))))))</f>
        <v>#N/A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Tabelle1!$B66="",NA(),IF(Tabelle1!$B66&lt;Tabelle1!$D$47,0.9,IF(Tabelle1!$B66&lt;=Tabelle1!$F$47,1+(Tabelle1!$B66-Tabelle1!$D$47)/ABS(Tabelle1!$F$47-Tabelle1!$D$47),IF(Tabelle1!$B66&lt;=Tabelle1!$H$47,2+(Tabelle1!$B66-Tabelle1!$F$47)/ABS(Tabelle1!$H$47-Tabelle1!$F$47),IF(Tabelle1!$B66&lt;=Tabelle1!$J$47,3+(Tabelle1!$B66-Tabelle1!$H$47)/ABS(Tabelle1!$J$47-Tabelle1!$H$47),IF(Tabelle1!$B66&lt;=Tabelle1!$L$47,4+(Tabelle1!$B66-Tabelle1!$J$47)/ABS(Tabelle1!$L$47-Tabelle1!$J$47),IF(Tabelle1!$B66&lt;=Tabelle1!$N$47,5+(Tabelle1!$B66-Tabelle1!$L$47)/ABS(Tabelle1!$N$47-Tabelle1!$L$47),IF(Tabelle1!$B66&lt;=Tabelle1!$P$47,6+(Tabelle1!$B66-Tabelle1!$N$47)/ABS(Tabelle1!$P$47-Tabelle1!$N$47),7.1))))))))</f>
        <v>#N/A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Tabelle1!$B67="",NA(),IF(Tabelle1!$B67&lt;Tabelle1!$D$47,0.9,IF(Tabelle1!$B67&lt;=Tabelle1!$F$47,1+(Tabelle1!$B67-Tabelle1!$D$47)/ABS(Tabelle1!$F$47-Tabelle1!$D$47),IF(Tabelle1!$B67&lt;=Tabelle1!$H$47,2+(Tabelle1!$B67-Tabelle1!$F$47)/ABS(Tabelle1!$H$47-Tabelle1!$F$47),IF(Tabelle1!$B67&lt;=Tabelle1!$J$47,3+(Tabelle1!$B67-Tabelle1!$H$47)/ABS(Tabelle1!$J$47-Tabelle1!$H$47),IF(Tabelle1!$B67&lt;=Tabelle1!$L$47,4+(Tabelle1!$B67-Tabelle1!$J$47)/ABS(Tabelle1!$L$47-Tabelle1!$J$47),IF(Tabelle1!$B67&lt;=Tabelle1!$N$47,5+(Tabelle1!$B67-Tabelle1!$L$47)/ABS(Tabelle1!$N$47-Tabelle1!$L$47),IF(Tabelle1!$B67&lt;=Tabelle1!$P$47,6+(Tabelle1!$B67-Tabelle1!$N$47)/ABS(Tabelle1!$P$47-Tabelle1!$N$47),7.1))))))))</f>
        <v>#N/A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Tabelle1!$B68="",NA(),IF(Tabelle1!$B68&lt;Tabelle1!$D$47,0.9,IF(Tabelle1!$B68&lt;=Tabelle1!$F$47,1+(Tabelle1!$B68-Tabelle1!$D$47)/ABS(Tabelle1!$F$47-Tabelle1!$D$47),IF(Tabelle1!$B68&lt;=Tabelle1!$H$47,2+(Tabelle1!$B68-Tabelle1!$F$47)/ABS(Tabelle1!$H$47-Tabelle1!$F$47),IF(Tabelle1!$B68&lt;=Tabelle1!$J$47,3+(Tabelle1!$B68-Tabelle1!$H$47)/ABS(Tabelle1!$J$47-Tabelle1!$H$47),IF(Tabelle1!$B68&lt;=Tabelle1!$L$47,4+(Tabelle1!$B68-Tabelle1!$J$47)/ABS(Tabelle1!$L$47-Tabelle1!$J$47),IF(Tabelle1!$B68&lt;=Tabelle1!$N$47,5+(Tabelle1!$B68-Tabelle1!$L$47)/ABS(Tabelle1!$N$47-Tabelle1!$L$47),IF(Tabelle1!$B68&lt;=Tabelle1!$P$47,6+(Tabelle1!$B68-Tabelle1!$N$47)/ABS(Tabelle1!$P$47-Tabelle1!$N$47),7.1))))))))</f>
        <v>#N/A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Tabelle1!$B69="",NA(),IF(Tabelle1!$B69&lt;Tabelle1!$D$47,0.9,IF(Tabelle1!$B69&lt;=Tabelle1!$F$47,1+(Tabelle1!$B69-Tabelle1!$D$47)/ABS(Tabelle1!$F$47-Tabelle1!$D$47),IF(Tabelle1!$B69&lt;=Tabelle1!$H$47,2+(Tabelle1!$B69-Tabelle1!$F$47)/ABS(Tabelle1!$H$47-Tabelle1!$F$47),IF(Tabelle1!$B69&lt;=Tabelle1!$J$47,3+(Tabelle1!$B69-Tabelle1!$H$47)/ABS(Tabelle1!$J$47-Tabelle1!$H$47),IF(Tabelle1!$B69&lt;=Tabelle1!$L$47,4+(Tabelle1!$B69-Tabelle1!$J$47)/ABS(Tabelle1!$L$47-Tabelle1!$J$47),IF(Tabelle1!$B69&lt;=Tabelle1!$N$47,5+(Tabelle1!$B69-Tabelle1!$L$47)/ABS(Tabelle1!$N$47-Tabelle1!$L$47),IF(Tabelle1!$B69&lt;=Tabelle1!$P$47,6+(Tabelle1!$B69-Tabelle1!$N$47)/ABS(Tabelle1!$P$47-Tabelle1!$N$47),7.1))))))))</f>
        <v>#N/A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Tabelle1!$B70="",NA(),IF(Tabelle1!$B70&lt;Tabelle1!$D$47,0.9,IF(Tabelle1!$B70&lt;=Tabelle1!$F$47,1+(Tabelle1!$B70-Tabelle1!$D$47)/ABS(Tabelle1!$F$47-Tabelle1!$D$47),IF(Tabelle1!$B70&lt;=Tabelle1!$H$47,2+(Tabelle1!$B70-Tabelle1!$F$47)/ABS(Tabelle1!$H$47-Tabelle1!$F$47),IF(Tabelle1!$B70&lt;=Tabelle1!$J$47,3+(Tabelle1!$B70-Tabelle1!$H$47)/ABS(Tabelle1!$J$47-Tabelle1!$H$47),IF(Tabelle1!$B70&lt;=Tabelle1!$L$47,4+(Tabelle1!$B70-Tabelle1!$J$47)/ABS(Tabelle1!$L$47-Tabelle1!$J$47),IF(Tabelle1!$B70&lt;=Tabelle1!$N$47,5+(Tabelle1!$B70-Tabelle1!$L$47)/ABS(Tabelle1!$N$47-Tabelle1!$L$47),IF(Tabelle1!$B70&lt;=Tabelle1!$P$47,6+(Tabelle1!$B70-Tabelle1!$N$47)/ABS(Tabelle1!$P$47-Tabelle1!$N$47),7.1))))))))</f>
        <v>#N/A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Tabelle1!$B71="",NA(),IF(Tabelle1!$B71&lt;Tabelle1!$D$47,0.9,IF(Tabelle1!$B71&lt;=Tabelle1!$F$47,1+(Tabelle1!$B71-Tabelle1!$D$47)/ABS(Tabelle1!$F$47-Tabelle1!$D$47),IF(Tabelle1!$B71&lt;=Tabelle1!$H$47,2+(Tabelle1!$B71-Tabelle1!$F$47)/ABS(Tabelle1!$H$47-Tabelle1!$F$47),IF(Tabelle1!$B71&lt;=Tabelle1!$J$47,3+(Tabelle1!$B71-Tabelle1!$H$47)/ABS(Tabelle1!$J$47-Tabelle1!$H$47),IF(Tabelle1!$B71&lt;=Tabelle1!$L$47,4+(Tabelle1!$B71-Tabelle1!$J$47)/ABS(Tabelle1!$L$47-Tabelle1!$J$47),IF(Tabelle1!$B71&lt;=Tabelle1!$N$47,5+(Tabelle1!$B71-Tabelle1!$L$47)/ABS(Tabelle1!$N$47-Tabelle1!$L$47),IF(Tabelle1!$B71&lt;=Tabelle1!$P$47,6+(Tabelle1!$B71-Tabelle1!$N$47)/ABS(Tabelle1!$P$47-Tabelle1!$N$47),7.1))))))))</f>
        <v>#N/A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Tabelle1!$B72="",NA(),IF(Tabelle1!$B72&lt;Tabelle1!$D$47,0.9,IF(Tabelle1!$B72&lt;=Tabelle1!$F$47,1+(Tabelle1!$B72-Tabelle1!$D$47)/ABS(Tabelle1!$F$47-Tabelle1!$D$47),IF(Tabelle1!$B72&lt;=Tabelle1!$H$47,2+(Tabelle1!$B72-Tabelle1!$F$47)/ABS(Tabelle1!$H$47-Tabelle1!$F$47),IF(Tabelle1!$B72&lt;=Tabelle1!$J$47,3+(Tabelle1!$B72-Tabelle1!$H$47)/ABS(Tabelle1!$J$47-Tabelle1!$H$47),IF(Tabelle1!$B72&lt;=Tabelle1!$L$47,4+(Tabelle1!$B72-Tabelle1!$J$47)/ABS(Tabelle1!$L$47-Tabelle1!$J$47),IF(Tabelle1!$B72&lt;=Tabelle1!$N$47,5+(Tabelle1!$B72-Tabelle1!$L$47)/ABS(Tabelle1!$N$47-Tabelle1!$L$47),IF(Tabelle1!$B72&lt;=Tabelle1!$P$47,6+(Tabelle1!$B72-Tabelle1!$N$47)/ABS(Tabelle1!$P$47-Tabelle1!$N$47),7.1))))))))</f>
        <v>#N/A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Tabelle1!$B73="",NA(),IF(Tabelle1!$B73&lt;Tabelle1!$D$47,0.9,IF(Tabelle1!$B73&lt;=Tabelle1!$F$47,1+(Tabelle1!$B73-Tabelle1!$D$47)/ABS(Tabelle1!$F$47-Tabelle1!$D$47),IF(Tabelle1!$B73&lt;=Tabelle1!$H$47,2+(Tabelle1!$B73-Tabelle1!$F$47)/ABS(Tabelle1!$H$47-Tabelle1!$F$47),IF(Tabelle1!$B73&lt;=Tabelle1!$J$47,3+(Tabelle1!$B73-Tabelle1!$H$47)/ABS(Tabelle1!$J$47-Tabelle1!$H$47),IF(Tabelle1!$B73&lt;=Tabelle1!$L$47,4+(Tabelle1!$B73-Tabelle1!$J$47)/ABS(Tabelle1!$L$47-Tabelle1!$J$47),IF(Tabelle1!$B73&lt;=Tabelle1!$N$47,5+(Tabelle1!$B73-Tabelle1!$L$47)/ABS(Tabelle1!$N$47-Tabelle1!$L$47),IF(Tabelle1!$B73&lt;=Tabelle1!$P$47,6+(Tabelle1!$B73-Tabelle1!$N$47)/ABS(Tabelle1!$P$47-Tabelle1!$N$47),7.1))))))))</f>
        <v>#N/A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10</v>
      </c>
      <c r="E117" s="2" t="s">
        <v>19</v>
      </c>
      <c r="F117" s="13" t="s">
        <v>11</v>
      </c>
      <c r="G117" s="13" t="s">
        <v>12</v>
      </c>
      <c r="H117" s="13" t="s">
        <v>13</v>
      </c>
      <c r="I117" s="13" t="s">
        <v>14</v>
      </c>
      <c r="J117" s="13" t="s">
        <v>15</v>
      </c>
      <c r="K117" s="13" t="s">
        <v>16</v>
      </c>
      <c r="L117" s="14" t="s">
        <v>17</v>
      </c>
      <c r="N117">
        <v>2.2000000000000002</v>
      </c>
    </row>
    <row r="118" spans="4:14" x14ac:dyDescent="0.2">
      <c r="L118" s="7"/>
      <c r="N118" t="s">
        <v>211</v>
      </c>
    </row>
    <row r="119" spans="4:14" x14ac:dyDescent="0.2">
      <c r="D119" s="8">
        <v>1</v>
      </c>
      <c r="E119" s="8" t="e">
        <f>IF(Tabelle1!$T49="",NA(),IF(Tabelle1!$T49&lt;Tabelle1!$V$47,0.9,IF(Tabelle1!$T49&lt;=Tabelle1!$X$47,1+(Tabelle1!$T49-Tabelle1!$V$47)/ABS(Tabelle1!$X$47-Tabelle1!$V$47),IF(Tabelle1!$T49&lt;=Tabelle1!$Z$47,2+(Tabelle1!$T49-Tabelle1!$X$47)/ABS(Tabelle1!$Z$47-Tabelle1!$X$47),IF(Tabelle1!$T49&lt;=Tabelle1!$AB$47,3+(Tabelle1!$T49-Tabelle1!$Z$47)/ABS(Tabelle1!$AB$47-Tabelle1!$Z$47),IF(Tabelle1!$T49&lt;=Tabelle1!$AD$47,4+(Tabelle1!$T49-Tabelle1!$AB$47)/ABS(Tabelle1!$AD$47-Tabelle1!$AB$47),IF(Tabelle1!$T49&lt;=Tabelle1!$AF$47,5+(Tabelle1!$T49-Tabelle1!$AD$47)/ABS(Tabelle1!$AF$47-Tabelle1!$AD$47),IF(Tabelle1!$T49&lt;=Tabelle1!$AH$47,6+(Tabelle1!$T49-Tabelle1!$AF$47)/ABS(Tabelle1!$AH$47-Tabelle1!$AF$47),7.1))))))))</f>
        <v>#N/A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211</v>
      </c>
    </row>
    <row r="120" spans="4:14" x14ac:dyDescent="0.2">
      <c r="D120" s="8">
        <v>2</v>
      </c>
      <c r="E120" s="8" t="e">
        <f>IF(Tabelle1!$T50="",NA(),IF(Tabelle1!$T50&lt;Tabelle1!$V$47,0.9,IF(Tabelle1!$T50&lt;=Tabelle1!$X$47,1+(Tabelle1!$T50-Tabelle1!$V$47)/ABS(Tabelle1!$X$47-Tabelle1!$V$47),IF(Tabelle1!$T50&lt;=Tabelle1!$Z$47,2+(Tabelle1!$T50-Tabelle1!$X$47)/ABS(Tabelle1!$Z$47-Tabelle1!$X$47),IF(Tabelle1!$T50&lt;=Tabelle1!$AB$47,3+(Tabelle1!$T50-Tabelle1!$Z$47)/ABS(Tabelle1!$AB$47-Tabelle1!$Z$47),IF(Tabelle1!$T50&lt;=Tabelle1!$AD$47,4+(Tabelle1!$T50-Tabelle1!$AB$47)/ABS(Tabelle1!$AD$47-Tabelle1!$AB$47),IF(Tabelle1!$T50&lt;=Tabelle1!$AF$47,5+(Tabelle1!$T50-Tabelle1!$AD$47)/ABS(Tabelle1!$AF$47-Tabelle1!$AD$47),IF(Tabelle1!$T50&lt;=Tabelle1!$AH$47,6+(Tabelle1!$T50-Tabelle1!$AF$47)/ABS(Tabelle1!$AH$47-Tabelle1!$AF$47),7.1))))))))</f>
        <v>#N/A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Tabelle1!$T51="",NA(),IF(Tabelle1!$T51&lt;Tabelle1!$V$47,0.9,IF(Tabelle1!$T51&lt;=Tabelle1!$X$47,1+(Tabelle1!$T51-Tabelle1!$V$47)/ABS(Tabelle1!$X$47-Tabelle1!$V$47),IF(Tabelle1!$T51&lt;=Tabelle1!$Z$47,2+(Tabelle1!$T51-Tabelle1!$X$47)/ABS(Tabelle1!$Z$47-Tabelle1!$X$47),IF(Tabelle1!$T51&lt;=Tabelle1!$AB$47,3+(Tabelle1!$T51-Tabelle1!$Z$47)/ABS(Tabelle1!$AB$47-Tabelle1!$Z$47),IF(Tabelle1!$T51&lt;=Tabelle1!$AD$47,4+(Tabelle1!$T51-Tabelle1!$AB$47)/ABS(Tabelle1!$AD$47-Tabelle1!$AB$47),IF(Tabelle1!$T51&lt;=Tabelle1!$AF$47,5+(Tabelle1!$T51-Tabelle1!$AD$47)/ABS(Tabelle1!$AF$47-Tabelle1!$AD$47),IF(Tabelle1!$T51&lt;=Tabelle1!$AH$47,6+(Tabelle1!$T51-Tabelle1!$AF$47)/ABS(Tabelle1!$AH$47-Tabelle1!$AF$47),7.1))))))))</f>
        <v>#N/A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Tabelle1!$T52="",NA(),IF(Tabelle1!$T52&lt;Tabelle1!$V$47,0.9,IF(Tabelle1!$T52&lt;=Tabelle1!$X$47,1+(Tabelle1!$T52-Tabelle1!$V$47)/ABS(Tabelle1!$X$47-Tabelle1!$V$47),IF(Tabelle1!$T52&lt;=Tabelle1!$Z$47,2+(Tabelle1!$T52-Tabelle1!$X$47)/ABS(Tabelle1!$Z$47-Tabelle1!$X$47),IF(Tabelle1!$T52&lt;=Tabelle1!$AB$47,3+(Tabelle1!$T52-Tabelle1!$Z$47)/ABS(Tabelle1!$AB$47-Tabelle1!$Z$47),IF(Tabelle1!$T52&lt;=Tabelle1!$AD$47,4+(Tabelle1!$T52-Tabelle1!$AB$47)/ABS(Tabelle1!$AD$47-Tabelle1!$AB$47),IF(Tabelle1!$T52&lt;=Tabelle1!$AF$47,5+(Tabelle1!$T52-Tabelle1!$AD$47)/ABS(Tabelle1!$AF$47-Tabelle1!$AD$47),IF(Tabelle1!$T52&lt;=Tabelle1!$AH$47,6+(Tabelle1!$T52-Tabelle1!$AF$47)/ABS(Tabelle1!$AH$47-Tabelle1!$AF$47),7.1))))))))</f>
        <v>#N/A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Tabelle1!$T53="",NA(),IF(Tabelle1!$T53&lt;Tabelle1!$V$47,0.9,IF(Tabelle1!$T53&lt;=Tabelle1!$X$47,1+(Tabelle1!$T53-Tabelle1!$V$47)/ABS(Tabelle1!$X$47-Tabelle1!$V$47),IF(Tabelle1!$T53&lt;=Tabelle1!$Z$47,2+(Tabelle1!$T53-Tabelle1!$X$47)/ABS(Tabelle1!$Z$47-Tabelle1!$X$47),IF(Tabelle1!$T53&lt;=Tabelle1!$AB$47,3+(Tabelle1!$T53-Tabelle1!$Z$47)/ABS(Tabelle1!$AB$47-Tabelle1!$Z$47),IF(Tabelle1!$T53&lt;=Tabelle1!$AD$47,4+(Tabelle1!$T53-Tabelle1!$AB$47)/ABS(Tabelle1!$AD$47-Tabelle1!$AB$47),IF(Tabelle1!$T53&lt;=Tabelle1!$AF$47,5+(Tabelle1!$T53-Tabelle1!$AD$47)/ABS(Tabelle1!$AF$47-Tabelle1!$AD$47),IF(Tabelle1!$T53&lt;=Tabelle1!$AH$47,6+(Tabelle1!$T53-Tabelle1!$AF$47)/ABS(Tabelle1!$AH$47-Tabelle1!$AF$47),7.1))))))))</f>
        <v>#N/A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Tabelle1!$T54="",NA(),IF(Tabelle1!$T54&lt;Tabelle1!$V$47,0.9,IF(Tabelle1!$T54&lt;=Tabelle1!$X$47,1+(Tabelle1!$T54-Tabelle1!$V$47)/ABS(Tabelle1!$X$47-Tabelle1!$V$47),IF(Tabelle1!$T54&lt;=Tabelle1!$Z$47,2+(Tabelle1!$T54-Tabelle1!$X$47)/ABS(Tabelle1!$Z$47-Tabelle1!$X$47),IF(Tabelle1!$T54&lt;=Tabelle1!$AB$47,3+(Tabelle1!$T54-Tabelle1!$Z$47)/ABS(Tabelle1!$AB$47-Tabelle1!$Z$47),IF(Tabelle1!$T54&lt;=Tabelle1!$AD$47,4+(Tabelle1!$T54-Tabelle1!$AB$47)/ABS(Tabelle1!$AD$47-Tabelle1!$AB$47),IF(Tabelle1!$T54&lt;=Tabelle1!$AF$47,5+(Tabelle1!$T54-Tabelle1!$AD$47)/ABS(Tabelle1!$AF$47-Tabelle1!$AD$47),IF(Tabelle1!$T54&lt;=Tabelle1!$AH$47,6+(Tabelle1!$T54-Tabelle1!$AF$47)/ABS(Tabelle1!$AH$47-Tabelle1!$AF$47),7.1))))))))</f>
        <v>#N/A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Tabelle1!$T55="",NA(),IF(Tabelle1!$T55&lt;Tabelle1!$V$47,0.9,IF(Tabelle1!$T55&lt;=Tabelle1!$X$47,1+(Tabelle1!$T55-Tabelle1!$V$47)/ABS(Tabelle1!$X$47-Tabelle1!$V$47),IF(Tabelle1!$T55&lt;=Tabelle1!$Z$47,2+(Tabelle1!$T55-Tabelle1!$X$47)/ABS(Tabelle1!$Z$47-Tabelle1!$X$47),IF(Tabelle1!$T55&lt;=Tabelle1!$AB$47,3+(Tabelle1!$T55-Tabelle1!$Z$47)/ABS(Tabelle1!$AB$47-Tabelle1!$Z$47),IF(Tabelle1!$T55&lt;=Tabelle1!$AD$47,4+(Tabelle1!$T55-Tabelle1!$AB$47)/ABS(Tabelle1!$AD$47-Tabelle1!$AB$47),IF(Tabelle1!$T55&lt;=Tabelle1!$AF$47,5+(Tabelle1!$T55-Tabelle1!$AD$47)/ABS(Tabelle1!$AF$47-Tabelle1!$AD$47),IF(Tabelle1!$T55&lt;=Tabelle1!$AH$47,6+(Tabelle1!$T55-Tabelle1!$AF$47)/ABS(Tabelle1!$AH$47-Tabelle1!$AF$47),7.1))))))))</f>
        <v>#N/A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Tabelle1!$T56="",NA(),IF(Tabelle1!$T56&lt;Tabelle1!$V$47,0.9,IF(Tabelle1!$T56&lt;=Tabelle1!$X$47,1+(Tabelle1!$T56-Tabelle1!$V$47)/ABS(Tabelle1!$X$47-Tabelle1!$V$47),IF(Tabelle1!$T56&lt;=Tabelle1!$Z$47,2+(Tabelle1!$T56-Tabelle1!$X$47)/ABS(Tabelle1!$Z$47-Tabelle1!$X$47),IF(Tabelle1!$T56&lt;=Tabelle1!$AB$47,3+(Tabelle1!$T56-Tabelle1!$Z$47)/ABS(Tabelle1!$AB$47-Tabelle1!$Z$47),IF(Tabelle1!$T56&lt;=Tabelle1!$AD$47,4+(Tabelle1!$T56-Tabelle1!$AB$47)/ABS(Tabelle1!$AD$47-Tabelle1!$AB$47),IF(Tabelle1!$T56&lt;=Tabelle1!$AF$47,5+(Tabelle1!$T56-Tabelle1!$AD$47)/ABS(Tabelle1!$AF$47-Tabelle1!$AD$47),IF(Tabelle1!$T56&lt;=Tabelle1!$AH$47,6+(Tabelle1!$T56-Tabelle1!$AF$47)/ABS(Tabelle1!$AH$47-Tabelle1!$AF$47),7.1))))))))</f>
        <v>#N/A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Tabelle1!$T57="",NA(),IF(Tabelle1!$T57&lt;Tabelle1!$V$47,0.9,IF(Tabelle1!$T57&lt;=Tabelle1!$X$47,1+(Tabelle1!$T57-Tabelle1!$V$47)/ABS(Tabelle1!$X$47-Tabelle1!$V$47),IF(Tabelle1!$T57&lt;=Tabelle1!$Z$47,2+(Tabelle1!$T57-Tabelle1!$X$47)/ABS(Tabelle1!$Z$47-Tabelle1!$X$47),IF(Tabelle1!$T57&lt;=Tabelle1!$AB$47,3+(Tabelle1!$T57-Tabelle1!$Z$47)/ABS(Tabelle1!$AB$47-Tabelle1!$Z$47),IF(Tabelle1!$T57&lt;=Tabelle1!$AD$47,4+(Tabelle1!$T57-Tabelle1!$AB$47)/ABS(Tabelle1!$AD$47-Tabelle1!$AB$47),IF(Tabelle1!$T57&lt;=Tabelle1!$AF$47,5+(Tabelle1!$T57-Tabelle1!$AD$47)/ABS(Tabelle1!$AF$47-Tabelle1!$AD$47),IF(Tabelle1!$T57&lt;=Tabelle1!$AH$47,6+(Tabelle1!$T57-Tabelle1!$AF$47)/ABS(Tabelle1!$AH$47-Tabelle1!$AF$47),7.1))))))))</f>
        <v>#N/A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Tabelle1!$T58="",NA(),IF(Tabelle1!$T58&lt;Tabelle1!$V$47,0.9,IF(Tabelle1!$T58&lt;=Tabelle1!$X$47,1+(Tabelle1!$T58-Tabelle1!$V$47)/ABS(Tabelle1!$X$47-Tabelle1!$V$47),IF(Tabelle1!$T58&lt;=Tabelle1!$Z$47,2+(Tabelle1!$T58-Tabelle1!$X$47)/ABS(Tabelle1!$Z$47-Tabelle1!$X$47),IF(Tabelle1!$T58&lt;=Tabelle1!$AB$47,3+(Tabelle1!$T58-Tabelle1!$Z$47)/ABS(Tabelle1!$AB$47-Tabelle1!$Z$47),IF(Tabelle1!$T58&lt;=Tabelle1!$AD$47,4+(Tabelle1!$T58-Tabelle1!$AB$47)/ABS(Tabelle1!$AD$47-Tabelle1!$AB$47),IF(Tabelle1!$T58&lt;=Tabelle1!$AF$47,5+(Tabelle1!$T58-Tabelle1!$AD$47)/ABS(Tabelle1!$AF$47-Tabelle1!$AD$47),IF(Tabelle1!$T58&lt;=Tabelle1!$AH$47,6+(Tabelle1!$T58-Tabelle1!$AF$47)/ABS(Tabelle1!$AH$47-Tabelle1!$AF$47),7.1))))))))</f>
        <v>#N/A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Tabelle1!$T59="",NA(),IF(Tabelle1!$T59&lt;Tabelle1!$V$47,0.9,IF(Tabelle1!$T59&lt;=Tabelle1!$X$47,1+(Tabelle1!$T59-Tabelle1!$V$47)/ABS(Tabelle1!$X$47-Tabelle1!$V$47),IF(Tabelle1!$T59&lt;=Tabelle1!$Z$47,2+(Tabelle1!$T59-Tabelle1!$X$47)/ABS(Tabelle1!$Z$47-Tabelle1!$X$47),IF(Tabelle1!$T59&lt;=Tabelle1!$AB$47,3+(Tabelle1!$T59-Tabelle1!$Z$47)/ABS(Tabelle1!$AB$47-Tabelle1!$Z$47),IF(Tabelle1!$T59&lt;=Tabelle1!$AD$47,4+(Tabelle1!$T59-Tabelle1!$AB$47)/ABS(Tabelle1!$AD$47-Tabelle1!$AB$47),IF(Tabelle1!$T59&lt;=Tabelle1!$AF$47,5+(Tabelle1!$T59-Tabelle1!$AD$47)/ABS(Tabelle1!$AF$47-Tabelle1!$AD$47),IF(Tabelle1!$T59&lt;=Tabelle1!$AH$47,6+(Tabelle1!$T59-Tabelle1!$AF$47)/ABS(Tabelle1!$AH$47-Tabelle1!$AF$47),7.1))))))))</f>
        <v>#N/A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Tabelle1!$T60="",NA(),IF(Tabelle1!$T60&lt;Tabelle1!$V$47,0.9,IF(Tabelle1!$T60&lt;=Tabelle1!$X$47,1+(Tabelle1!$T60-Tabelle1!$V$47)/ABS(Tabelle1!$X$47-Tabelle1!$V$47),IF(Tabelle1!$T60&lt;=Tabelle1!$Z$47,2+(Tabelle1!$T60-Tabelle1!$X$47)/ABS(Tabelle1!$Z$47-Tabelle1!$X$47),IF(Tabelle1!$T60&lt;=Tabelle1!$AB$47,3+(Tabelle1!$T60-Tabelle1!$Z$47)/ABS(Tabelle1!$AB$47-Tabelle1!$Z$47),IF(Tabelle1!$T60&lt;=Tabelle1!$AD$47,4+(Tabelle1!$T60-Tabelle1!$AB$47)/ABS(Tabelle1!$AD$47-Tabelle1!$AB$47),IF(Tabelle1!$T60&lt;=Tabelle1!$AF$47,5+(Tabelle1!$T60-Tabelle1!$AD$47)/ABS(Tabelle1!$AF$47-Tabelle1!$AD$47),IF(Tabelle1!$T60&lt;=Tabelle1!$AH$47,6+(Tabelle1!$T60-Tabelle1!$AF$47)/ABS(Tabelle1!$AH$47-Tabelle1!$AF$47),7.1))))))))</f>
        <v>#N/A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Tabelle1!$T61="",NA(),IF(Tabelle1!$T61&lt;Tabelle1!$V$47,0.9,IF(Tabelle1!$T61&lt;=Tabelle1!$X$47,1+(Tabelle1!$T61-Tabelle1!$V$47)/ABS(Tabelle1!$X$47-Tabelle1!$V$47),IF(Tabelle1!$T61&lt;=Tabelle1!$Z$47,2+(Tabelle1!$T61-Tabelle1!$X$47)/ABS(Tabelle1!$Z$47-Tabelle1!$X$47),IF(Tabelle1!$T61&lt;=Tabelle1!$AB$47,3+(Tabelle1!$T61-Tabelle1!$Z$47)/ABS(Tabelle1!$AB$47-Tabelle1!$Z$47),IF(Tabelle1!$T61&lt;=Tabelle1!$AD$47,4+(Tabelle1!$T61-Tabelle1!$AB$47)/ABS(Tabelle1!$AD$47-Tabelle1!$AB$47),IF(Tabelle1!$T61&lt;=Tabelle1!$AF$47,5+(Tabelle1!$T61-Tabelle1!$AD$47)/ABS(Tabelle1!$AF$47-Tabelle1!$AD$47),IF(Tabelle1!$T61&lt;=Tabelle1!$AH$47,6+(Tabelle1!$T61-Tabelle1!$AF$47)/ABS(Tabelle1!$AH$47-Tabelle1!$AF$47),7.1))))))))</f>
        <v>#N/A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Tabelle1!$T62="",NA(),IF(Tabelle1!$T62&lt;Tabelle1!$V$47,0.9,IF(Tabelle1!$T62&lt;=Tabelle1!$X$47,1+(Tabelle1!$T62-Tabelle1!$V$47)/ABS(Tabelle1!$X$47-Tabelle1!$V$47),IF(Tabelle1!$T62&lt;=Tabelle1!$Z$47,2+(Tabelle1!$T62-Tabelle1!$X$47)/ABS(Tabelle1!$Z$47-Tabelle1!$X$47),IF(Tabelle1!$T62&lt;=Tabelle1!$AB$47,3+(Tabelle1!$T62-Tabelle1!$Z$47)/ABS(Tabelle1!$AB$47-Tabelle1!$Z$47),IF(Tabelle1!$T62&lt;=Tabelle1!$AD$47,4+(Tabelle1!$T62-Tabelle1!$AB$47)/ABS(Tabelle1!$AD$47-Tabelle1!$AB$47),IF(Tabelle1!$T62&lt;=Tabelle1!$AF$47,5+(Tabelle1!$T62-Tabelle1!$AD$47)/ABS(Tabelle1!$AF$47-Tabelle1!$AD$47),IF(Tabelle1!$T62&lt;=Tabelle1!$AH$47,6+(Tabelle1!$T62-Tabelle1!$AF$47)/ABS(Tabelle1!$AH$47-Tabelle1!$AF$47),7.1))))))))</f>
        <v>#N/A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Tabelle1!$T63="",NA(),IF(Tabelle1!$T63&lt;Tabelle1!$V$47,0.9,IF(Tabelle1!$T63&lt;=Tabelle1!$X$47,1+(Tabelle1!$T63-Tabelle1!$V$47)/ABS(Tabelle1!$X$47-Tabelle1!$V$47),IF(Tabelle1!$T63&lt;=Tabelle1!$Z$47,2+(Tabelle1!$T63-Tabelle1!$X$47)/ABS(Tabelle1!$Z$47-Tabelle1!$X$47),IF(Tabelle1!$T63&lt;=Tabelle1!$AB$47,3+(Tabelle1!$T63-Tabelle1!$Z$47)/ABS(Tabelle1!$AB$47-Tabelle1!$Z$47),IF(Tabelle1!$T63&lt;=Tabelle1!$AD$47,4+(Tabelle1!$T63-Tabelle1!$AB$47)/ABS(Tabelle1!$AD$47-Tabelle1!$AB$47),IF(Tabelle1!$T63&lt;=Tabelle1!$AF$47,5+(Tabelle1!$T63-Tabelle1!$AD$47)/ABS(Tabelle1!$AF$47-Tabelle1!$AD$47),IF(Tabelle1!$T63&lt;=Tabelle1!$AH$47,6+(Tabelle1!$T63-Tabelle1!$AF$47)/ABS(Tabelle1!$AH$47-Tabelle1!$AF$47),7.1))))))))</f>
        <v>#N/A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Tabelle1!$T64="",NA(),IF(Tabelle1!$T64&lt;Tabelle1!$V$47,0.9,IF(Tabelle1!$T64&lt;=Tabelle1!$X$47,1+(Tabelle1!$T64-Tabelle1!$V$47)/ABS(Tabelle1!$X$47-Tabelle1!$V$47),IF(Tabelle1!$T64&lt;=Tabelle1!$Z$47,2+(Tabelle1!$T64-Tabelle1!$X$47)/ABS(Tabelle1!$Z$47-Tabelle1!$X$47),IF(Tabelle1!$T64&lt;=Tabelle1!$AB$47,3+(Tabelle1!$T64-Tabelle1!$Z$47)/ABS(Tabelle1!$AB$47-Tabelle1!$Z$47),IF(Tabelle1!$T64&lt;=Tabelle1!$AD$47,4+(Tabelle1!$T64-Tabelle1!$AB$47)/ABS(Tabelle1!$AD$47-Tabelle1!$AB$47),IF(Tabelle1!$T64&lt;=Tabelle1!$AF$47,5+(Tabelle1!$T64-Tabelle1!$AD$47)/ABS(Tabelle1!$AF$47-Tabelle1!$AD$47),IF(Tabelle1!$T64&lt;=Tabelle1!$AH$47,6+(Tabelle1!$T64-Tabelle1!$AF$47)/ABS(Tabelle1!$AH$47-Tabelle1!$AF$47),7.1))))))))</f>
        <v>#N/A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Tabelle1!$T65="",NA(),IF(Tabelle1!$T65&lt;Tabelle1!$V$47,0.9,IF(Tabelle1!$T65&lt;=Tabelle1!$X$47,1+(Tabelle1!$T65-Tabelle1!$V$47)/ABS(Tabelle1!$X$47-Tabelle1!$V$47),IF(Tabelle1!$T65&lt;=Tabelle1!$Z$47,2+(Tabelle1!$T65-Tabelle1!$X$47)/ABS(Tabelle1!$Z$47-Tabelle1!$X$47),IF(Tabelle1!$T65&lt;=Tabelle1!$AB$47,3+(Tabelle1!$T65-Tabelle1!$Z$47)/ABS(Tabelle1!$AB$47-Tabelle1!$Z$47),IF(Tabelle1!$T65&lt;=Tabelle1!$AD$47,4+(Tabelle1!$T65-Tabelle1!$AB$47)/ABS(Tabelle1!$AD$47-Tabelle1!$AB$47),IF(Tabelle1!$T65&lt;=Tabelle1!$AF$47,5+(Tabelle1!$T65-Tabelle1!$AD$47)/ABS(Tabelle1!$AF$47-Tabelle1!$AD$47),IF(Tabelle1!$T65&lt;=Tabelle1!$AH$47,6+(Tabelle1!$T65-Tabelle1!$AF$47)/ABS(Tabelle1!$AH$47-Tabelle1!$AF$47),7.1))))))))</f>
        <v>#N/A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Tabelle1!$T66="",NA(),IF(Tabelle1!$T66&lt;Tabelle1!$V$47,0.9,IF(Tabelle1!$T66&lt;=Tabelle1!$X$47,1+(Tabelle1!$T66-Tabelle1!$V$47)/ABS(Tabelle1!$X$47-Tabelle1!$V$47),IF(Tabelle1!$T66&lt;=Tabelle1!$Z$47,2+(Tabelle1!$T66-Tabelle1!$X$47)/ABS(Tabelle1!$Z$47-Tabelle1!$X$47),IF(Tabelle1!$T66&lt;=Tabelle1!$AB$47,3+(Tabelle1!$T66-Tabelle1!$Z$47)/ABS(Tabelle1!$AB$47-Tabelle1!$Z$47),IF(Tabelle1!$T66&lt;=Tabelle1!$AD$47,4+(Tabelle1!$T66-Tabelle1!$AB$47)/ABS(Tabelle1!$AD$47-Tabelle1!$AB$47),IF(Tabelle1!$T66&lt;=Tabelle1!$AF$47,5+(Tabelle1!$T66-Tabelle1!$AD$47)/ABS(Tabelle1!$AF$47-Tabelle1!$AD$47),IF(Tabelle1!$T66&lt;=Tabelle1!$AH$47,6+(Tabelle1!$T66-Tabelle1!$AF$47)/ABS(Tabelle1!$AH$47-Tabelle1!$AF$47),7.1))))))))</f>
        <v>#N/A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Tabelle1!$T67="",NA(),IF(Tabelle1!$T67&lt;Tabelle1!$V$47,0.9,IF(Tabelle1!$T67&lt;=Tabelle1!$X$47,1+(Tabelle1!$T67-Tabelle1!$V$47)/ABS(Tabelle1!$X$47-Tabelle1!$V$47),IF(Tabelle1!$T67&lt;=Tabelle1!$Z$47,2+(Tabelle1!$T67-Tabelle1!$X$47)/ABS(Tabelle1!$Z$47-Tabelle1!$X$47),IF(Tabelle1!$T67&lt;=Tabelle1!$AB$47,3+(Tabelle1!$T67-Tabelle1!$Z$47)/ABS(Tabelle1!$AB$47-Tabelle1!$Z$47),IF(Tabelle1!$T67&lt;=Tabelle1!$AD$47,4+(Tabelle1!$T67-Tabelle1!$AB$47)/ABS(Tabelle1!$AD$47-Tabelle1!$AB$47),IF(Tabelle1!$T67&lt;=Tabelle1!$AF$47,5+(Tabelle1!$T67-Tabelle1!$AD$47)/ABS(Tabelle1!$AF$47-Tabelle1!$AD$47),IF(Tabelle1!$T67&lt;=Tabelle1!$AH$47,6+(Tabelle1!$T67-Tabelle1!$AF$47)/ABS(Tabelle1!$AH$47-Tabelle1!$AF$47),7.1))))))))</f>
        <v>#N/A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Tabelle1!$T68="",NA(),IF(Tabelle1!$T68&lt;Tabelle1!$V$47,0.9,IF(Tabelle1!$T68&lt;=Tabelle1!$X$47,1+(Tabelle1!$T68-Tabelle1!$V$47)/ABS(Tabelle1!$X$47-Tabelle1!$V$47),IF(Tabelle1!$T68&lt;=Tabelle1!$Z$47,2+(Tabelle1!$T68-Tabelle1!$X$47)/ABS(Tabelle1!$Z$47-Tabelle1!$X$47),IF(Tabelle1!$T68&lt;=Tabelle1!$AB$47,3+(Tabelle1!$T68-Tabelle1!$Z$47)/ABS(Tabelle1!$AB$47-Tabelle1!$Z$47),IF(Tabelle1!$T68&lt;=Tabelle1!$AD$47,4+(Tabelle1!$T68-Tabelle1!$AB$47)/ABS(Tabelle1!$AD$47-Tabelle1!$AB$47),IF(Tabelle1!$T68&lt;=Tabelle1!$AF$47,5+(Tabelle1!$T68-Tabelle1!$AD$47)/ABS(Tabelle1!$AF$47-Tabelle1!$AD$47),IF(Tabelle1!$T68&lt;=Tabelle1!$AH$47,6+(Tabelle1!$T68-Tabelle1!$AF$47)/ABS(Tabelle1!$AH$47-Tabelle1!$AF$47),7.1))))))))</f>
        <v>#N/A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Tabelle1!$T69="",NA(),IF(Tabelle1!$T69&lt;Tabelle1!$V$47,0.9,IF(Tabelle1!$T69&lt;=Tabelle1!$X$47,1+(Tabelle1!$T69-Tabelle1!$V$47)/ABS(Tabelle1!$X$47-Tabelle1!$V$47),IF(Tabelle1!$T69&lt;=Tabelle1!$Z$47,2+(Tabelle1!$T69-Tabelle1!$X$47)/ABS(Tabelle1!$Z$47-Tabelle1!$X$47),IF(Tabelle1!$T69&lt;=Tabelle1!$AB$47,3+(Tabelle1!$T69-Tabelle1!$Z$47)/ABS(Tabelle1!$AB$47-Tabelle1!$Z$47),IF(Tabelle1!$T69&lt;=Tabelle1!$AD$47,4+(Tabelle1!$T69-Tabelle1!$AB$47)/ABS(Tabelle1!$AD$47-Tabelle1!$AB$47),IF(Tabelle1!$T69&lt;=Tabelle1!$AF$47,5+(Tabelle1!$T69-Tabelle1!$AD$47)/ABS(Tabelle1!$AF$47-Tabelle1!$AD$47),IF(Tabelle1!$T69&lt;=Tabelle1!$AH$47,6+(Tabelle1!$T69-Tabelle1!$AF$47)/ABS(Tabelle1!$AH$47-Tabelle1!$AF$47),7.1))))))))</f>
        <v>#N/A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Tabelle1!$T70="",NA(),IF(Tabelle1!$T70&lt;Tabelle1!$V$47,0.9,IF(Tabelle1!$T70&lt;=Tabelle1!$X$47,1+(Tabelle1!$T70-Tabelle1!$V$47)/ABS(Tabelle1!$X$47-Tabelle1!$V$47),IF(Tabelle1!$T70&lt;=Tabelle1!$Z$47,2+(Tabelle1!$T70-Tabelle1!$X$47)/ABS(Tabelle1!$Z$47-Tabelle1!$X$47),IF(Tabelle1!$T70&lt;=Tabelle1!$AB$47,3+(Tabelle1!$T70-Tabelle1!$Z$47)/ABS(Tabelle1!$AB$47-Tabelle1!$Z$47),IF(Tabelle1!$T70&lt;=Tabelle1!$AD$47,4+(Tabelle1!$T70-Tabelle1!$AB$47)/ABS(Tabelle1!$AD$47-Tabelle1!$AB$47),IF(Tabelle1!$T70&lt;=Tabelle1!$AF$47,5+(Tabelle1!$T70-Tabelle1!$AD$47)/ABS(Tabelle1!$AF$47-Tabelle1!$AD$47),IF(Tabelle1!$T70&lt;=Tabelle1!$AH$47,6+(Tabelle1!$T70-Tabelle1!$AF$47)/ABS(Tabelle1!$AH$47-Tabelle1!$AF$47),7.1))))))))</f>
        <v>#N/A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Tabelle1!$T71="",NA(),IF(Tabelle1!$T71&lt;Tabelle1!$V$47,0.9,IF(Tabelle1!$T71&lt;=Tabelle1!$X$47,1+(Tabelle1!$T71-Tabelle1!$V$47)/ABS(Tabelle1!$X$47-Tabelle1!$V$47),IF(Tabelle1!$T71&lt;=Tabelle1!$Z$47,2+(Tabelle1!$T71-Tabelle1!$X$47)/ABS(Tabelle1!$Z$47-Tabelle1!$X$47),IF(Tabelle1!$T71&lt;=Tabelle1!$AB$47,3+(Tabelle1!$T71-Tabelle1!$Z$47)/ABS(Tabelle1!$AB$47-Tabelle1!$Z$47),IF(Tabelle1!$T71&lt;=Tabelle1!$AD$47,4+(Tabelle1!$T71-Tabelle1!$AB$47)/ABS(Tabelle1!$AD$47-Tabelle1!$AB$47),IF(Tabelle1!$T71&lt;=Tabelle1!$AF$47,5+(Tabelle1!$T71-Tabelle1!$AD$47)/ABS(Tabelle1!$AF$47-Tabelle1!$AD$47),IF(Tabelle1!$T71&lt;=Tabelle1!$AH$47,6+(Tabelle1!$T71-Tabelle1!$AF$47)/ABS(Tabelle1!$AH$47-Tabelle1!$AF$47),7.1))))))))</f>
        <v>#N/A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Tabelle1!$T72="",NA(),IF(Tabelle1!$T72&lt;Tabelle1!$V$47,0.9,IF(Tabelle1!$T72&lt;=Tabelle1!$X$47,1+(Tabelle1!$T72-Tabelle1!$V$47)/ABS(Tabelle1!$X$47-Tabelle1!$V$47),IF(Tabelle1!$T72&lt;=Tabelle1!$Z$47,2+(Tabelle1!$T72-Tabelle1!$X$47)/ABS(Tabelle1!$Z$47-Tabelle1!$X$47),IF(Tabelle1!$T72&lt;=Tabelle1!$AB$47,3+(Tabelle1!$T72-Tabelle1!$Z$47)/ABS(Tabelle1!$AB$47-Tabelle1!$Z$47),IF(Tabelle1!$T72&lt;=Tabelle1!$AD$47,4+(Tabelle1!$T72-Tabelle1!$AB$47)/ABS(Tabelle1!$AD$47-Tabelle1!$AB$47),IF(Tabelle1!$T72&lt;=Tabelle1!$AF$47,5+(Tabelle1!$T72-Tabelle1!$AD$47)/ABS(Tabelle1!$AF$47-Tabelle1!$AD$47),IF(Tabelle1!$T72&lt;=Tabelle1!$AH$47,6+(Tabelle1!$T72-Tabelle1!$AF$47)/ABS(Tabelle1!$AH$47-Tabelle1!$AF$47),7.1))))))))</f>
        <v>#N/A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Tabelle1!$T73="",NA(),IF(Tabelle1!$T73&lt;Tabelle1!$V$47,0.9,IF(Tabelle1!$T73&lt;=Tabelle1!$X$47,1+(Tabelle1!$T73-Tabelle1!$V$47)/ABS(Tabelle1!$X$47-Tabelle1!$V$47),IF(Tabelle1!$T73&lt;=Tabelle1!$Z$47,2+(Tabelle1!$T73-Tabelle1!$X$47)/ABS(Tabelle1!$Z$47-Tabelle1!$X$47),IF(Tabelle1!$T73&lt;=Tabelle1!$AB$47,3+(Tabelle1!$T73-Tabelle1!$Z$47)/ABS(Tabelle1!$AB$47-Tabelle1!$Z$47),IF(Tabelle1!$T73&lt;=Tabelle1!$AD$47,4+(Tabelle1!$T73-Tabelle1!$AB$47)/ABS(Tabelle1!$AD$47-Tabelle1!$AB$47),IF(Tabelle1!$T73&lt;=Tabelle1!$AF$47,5+(Tabelle1!$T73-Tabelle1!$AD$47)/ABS(Tabelle1!$AF$47-Tabelle1!$AD$47),IF(Tabelle1!$T73&lt;=Tabelle1!$AH$47,6+(Tabelle1!$T73-Tabelle1!$AF$47)/ABS(Tabelle1!$AH$47-Tabelle1!$AF$47),7.1))))))))</f>
        <v>#N/A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10</v>
      </c>
      <c r="E145" s="2" t="s">
        <v>19</v>
      </c>
      <c r="F145" s="13" t="s">
        <v>11</v>
      </c>
      <c r="G145" s="13" t="s">
        <v>12</v>
      </c>
      <c r="H145" s="13" t="s">
        <v>13</v>
      </c>
      <c r="I145" s="13" t="s">
        <v>14</v>
      </c>
      <c r="J145" s="13" t="s">
        <v>15</v>
      </c>
      <c r="K145" s="13" t="s">
        <v>16</v>
      </c>
      <c r="L145" s="14" t="s">
        <v>17</v>
      </c>
      <c r="N145">
        <v>2.2999999999999998</v>
      </c>
    </row>
    <row r="146" spans="4:14" x14ac:dyDescent="0.2">
      <c r="L146" s="7"/>
      <c r="N146" t="s">
        <v>211</v>
      </c>
    </row>
    <row r="147" spans="4:14" x14ac:dyDescent="0.2">
      <c r="D147" s="8">
        <v>1</v>
      </c>
      <c r="E147" s="8" t="e">
        <f>IF(Tabelle1!$AL49="",NA(),IF(Tabelle1!$AL49&lt;Tabelle1!$AN$47,0.9,IF(Tabelle1!$AL49&lt;=Tabelle1!$AP$47,1+(Tabelle1!$AL49-Tabelle1!$AN$47)/ABS(Tabelle1!$AP$47-Tabelle1!$AN$47),IF(Tabelle1!$AL49&lt;=Tabelle1!$AR$47,2+(Tabelle1!$AL49-Tabelle1!$AP$47)/ABS(Tabelle1!$AR$47-Tabelle1!$AP$47),IF(Tabelle1!$AL49&lt;=Tabelle1!$AT$47,3+(Tabelle1!$AL49-Tabelle1!$AR$47)/ABS(Tabelle1!$AT$47-Tabelle1!$AR$47),IF(Tabelle1!$AL49&lt;=Tabelle1!$AV$47,4+(Tabelle1!$AL49-Tabelle1!$AT$47)/ABS(Tabelle1!$AV$47-Tabelle1!$AT$47),IF(Tabelle1!$AL49&lt;=Tabelle1!$AX$47,5+(Tabelle1!$AL49-Tabelle1!$AV$47)/ABS(Tabelle1!$AX$47-Tabelle1!$AV$47),IF(Tabelle1!$AL49&lt;=Tabelle1!$AZ$47,6+(Tabelle1!$AL49-Tabelle1!$AX$47)/ABS(Tabelle1!$AZ$47-Tabelle1!$AX$47),7.1))))))))</f>
        <v>#N/A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211</v>
      </c>
    </row>
    <row r="148" spans="4:14" x14ac:dyDescent="0.2">
      <c r="D148" s="8">
        <v>2</v>
      </c>
      <c r="E148" s="8" t="e">
        <f>IF(Tabelle1!$AL50="",NA(),IF(ABS((Tabelle1!$AL50-Tabelle1!$AT$47)/Tabelle1!$AV$44)&gt;3.5,3.5*(Tabelle1!$AL50-Tabelle1!$AT$47)/ABS(Tabelle1!$AL50-Tabelle1!$AT$47)+4,(Tabelle1!$AL50-Tabelle1!$AT$47)/Tabelle1!$AV$44+4))</f>
        <v>#N/A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IF(Tabelle1!$AL51="",NA(),IF(ABS((Tabelle1!$AL51-Tabelle1!$AT$47)/Tabelle1!$AV$44)&gt;3.5,3.5*(Tabelle1!$AL51-Tabelle1!$AT$47)/ABS(Tabelle1!$AL51-Tabelle1!$AT$47)+4,(Tabelle1!$AL51-Tabelle1!$AT$47)/Tabelle1!$AV$44+4))</f>
        <v>#N/A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IF(Tabelle1!$AL52="",NA(),IF(ABS((Tabelle1!$AL52-Tabelle1!$AT$47)/Tabelle1!$AV$44)&gt;3.5,3.5*(Tabelle1!$AL52-Tabelle1!$AT$47)/ABS(Tabelle1!$AL52-Tabelle1!$AT$47)+4,(Tabelle1!$AL52-Tabelle1!$AT$47)/Tabelle1!$AV$44+4))</f>
        <v>#N/A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IF(Tabelle1!$AL53="",NA(),IF(ABS((Tabelle1!$AL53-Tabelle1!$AT$47)/Tabelle1!$AV$44)&gt;3.5,3.5*(Tabelle1!$AL53-Tabelle1!$AT$47)/ABS(Tabelle1!$AL53-Tabelle1!$AT$47)+4,(Tabelle1!$AL53-Tabelle1!$AT$47)/Tabelle1!$AV$44+4))</f>
        <v>#N/A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IF(Tabelle1!$AL54="",NA(),IF(ABS((Tabelle1!$AL54-Tabelle1!$AT$47)/Tabelle1!$AV$44)&gt;3.5,3.5*(Tabelle1!$AL54-Tabelle1!$AT$47)/ABS(Tabelle1!$AL54-Tabelle1!$AT$47)+4,(Tabelle1!$AL54-Tabelle1!$AT$47)/Tabelle1!$AV$44+4))</f>
        <v>#N/A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IF(Tabelle1!$AL55="",NA(),IF(ABS((Tabelle1!$AL55-Tabelle1!$AT$47)/Tabelle1!$AV$44)&gt;3.5,3.5*(Tabelle1!$AL55-Tabelle1!$AT$47)/ABS(Tabelle1!$AL55-Tabelle1!$AT$47)+4,(Tabelle1!$AL55-Tabelle1!$AT$47)/Tabelle1!$AV$44+4))</f>
        <v>#N/A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IF(Tabelle1!$AL56="",NA(),IF(ABS((Tabelle1!$AL56-Tabelle1!$AT$47)/Tabelle1!$AV$44)&gt;3.5,3.5*(Tabelle1!$AL56-Tabelle1!$AT$47)/ABS(Tabelle1!$AL56-Tabelle1!$AT$47)+4,(Tabelle1!$AL56-Tabelle1!$AT$47)/Tabelle1!$AV$44+4))</f>
        <v>#N/A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IF(Tabelle1!$AL57="",NA(),IF(ABS((Tabelle1!$AL57-Tabelle1!$AT$47)/Tabelle1!$AV$44)&gt;3.5,3.5*(Tabelle1!$AL57-Tabelle1!$AT$47)/ABS(Tabelle1!$AL57-Tabelle1!$AT$47)+4,(Tabelle1!$AL57-Tabelle1!$AT$47)/Tabelle1!$AV$44+4))</f>
        <v>#N/A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IF(Tabelle1!$AL58="",NA(),IF(ABS((Tabelle1!$AL58-Tabelle1!$AT$47)/Tabelle1!$AV$44)&gt;3.5,3.5*(Tabelle1!$AL58-Tabelle1!$AT$47)/ABS(Tabelle1!$AL58-Tabelle1!$AT$47)+4,(Tabelle1!$AL58-Tabelle1!$AT$47)/Tabelle1!$AV$44+4))</f>
        <v>#N/A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IF(Tabelle1!$AL59="",NA(),IF(ABS((Tabelle1!$AL59-Tabelle1!$AT$47)/Tabelle1!$AV$44)&gt;3.5,3.5*(Tabelle1!$AL59-Tabelle1!$AT$47)/ABS(Tabelle1!$AL59-Tabelle1!$AT$47)+4,(Tabelle1!$AL59-Tabelle1!$AT$47)/Tabelle1!$AV$44+4))</f>
        <v>#N/A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IF(Tabelle1!$AL60="",NA(),IF(ABS((Tabelle1!$AL60-Tabelle1!$AT$47)/Tabelle1!$AV$44)&gt;3.5,3.5*(Tabelle1!$AL60-Tabelle1!$AT$47)/ABS(Tabelle1!$AL60-Tabelle1!$AT$47)+4,(Tabelle1!$AL60-Tabelle1!$AT$47)/Tabelle1!$AV$44+4))</f>
        <v>#N/A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IF(Tabelle1!$AL61="",NA(),IF(ABS((Tabelle1!$AL61-Tabelle1!$AT$47)/Tabelle1!$AV$44)&gt;3.5,3.5*(Tabelle1!$AL61-Tabelle1!$AT$47)/ABS(Tabelle1!$AL61-Tabelle1!$AT$47)+4,(Tabelle1!$AL61-Tabelle1!$AT$47)/Tabelle1!$AV$44+4))</f>
        <v>#N/A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IF(Tabelle1!$AL62="",NA(),IF(ABS((Tabelle1!$AL62-Tabelle1!$AT$47)/Tabelle1!$AV$44)&gt;3.5,3.5*(Tabelle1!$AL62-Tabelle1!$AT$47)/ABS(Tabelle1!$AL62-Tabelle1!$AT$47)+4,(Tabelle1!$AL62-Tabelle1!$AT$47)/Tabelle1!$AV$44+4))</f>
        <v>#N/A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IF(Tabelle1!$AL63="",NA(),IF(ABS((Tabelle1!$AL63-Tabelle1!$AT$47)/Tabelle1!$AV$44)&gt;3.5,3.5*(Tabelle1!$AL63-Tabelle1!$AT$47)/ABS(Tabelle1!$AL63-Tabelle1!$AT$47)+4,(Tabelle1!$AL63-Tabelle1!$AT$47)/Tabelle1!$AV$44+4))</f>
        <v>#N/A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IF(Tabelle1!$AL64="",NA(),IF(ABS((Tabelle1!$AL64-Tabelle1!$AT$47)/Tabelle1!$AV$44)&gt;3.5,3.5*(Tabelle1!$AL64-Tabelle1!$AT$47)/ABS(Tabelle1!$AL64-Tabelle1!$AT$47)+4,(Tabelle1!$AL64-Tabelle1!$AT$47)/Tabelle1!$AV$44+4))</f>
        <v>#N/A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IF(Tabelle1!$AL65="",NA(),IF(ABS((Tabelle1!$AL65-Tabelle1!$AT$47)/Tabelle1!$AV$44)&gt;3.5,3.5*(Tabelle1!$AL65-Tabelle1!$AT$47)/ABS(Tabelle1!$AL65-Tabelle1!$AT$47)+4,(Tabelle1!$AL65-Tabelle1!$AT$47)/Tabelle1!$AV$44+4))</f>
        <v>#N/A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IF(Tabelle1!$AL66="",NA(),IF(ABS((Tabelle1!$AL66-Tabelle1!$AT$47)/Tabelle1!$AV$44)&gt;3.5,3.5*(Tabelle1!$AL66-Tabelle1!$AT$47)/ABS(Tabelle1!$AL66-Tabelle1!$AT$47)+4,(Tabelle1!$AL66-Tabelle1!$AT$47)/Tabelle1!$AV$44+4))</f>
        <v>#N/A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IF(Tabelle1!$AL67="",NA(),IF(ABS((Tabelle1!$AL67-Tabelle1!$AT$47)/Tabelle1!$AV$44)&gt;3.5,3.5*(Tabelle1!$AL67-Tabelle1!$AT$47)/ABS(Tabelle1!$AL67-Tabelle1!$AT$47)+4,(Tabelle1!$AL67-Tabelle1!$AT$47)/Tabelle1!$AV$44+4))</f>
        <v>#N/A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IF(Tabelle1!$AL68="",NA(),IF(ABS((Tabelle1!$AL68-Tabelle1!$AT$47)/Tabelle1!$AV$44)&gt;3.5,3.5*(Tabelle1!$AL68-Tabelle1!$AT$47)/ABS(Tabelle1!$AL68-Tabelle1!$AT$47)+4,(Tabelle1!$AL68-Tabelle1!$AT$47)/Tabelle1!$AV$44+4))</f>
        <v>#N/A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IF(Tabelle1!$AL69="",NA(),IF(ABS((Tabelle1!$AL69-Tabelle1!$AT$47)/Tabelle1!$AV$44)&gt;3.5,3.5*(Tabelle1!$AL69-Tabelle1!$AT$47)/ABS(Tabelle1!$AL69-Tabelle1!$AT$47)+4,(Tabelle1!$AL69-Tabelle1!$AT$47)/Tabelle1!$AV$44+4))</f>
        <v>#N/A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IF(Tabelle1!$AL70="",NA(),IF(ABS((Tabelle1!$AL70-Tabelle1!$AT$47)/Tabelle1!$AV$44)&gt;3.5,3.5*(Tabelle1!$AL70-Tabelle1!$AT$47)/ABS(Tabelle1!$AL70-Tabelle1!$AT$47)+4,(Tabelle1!$AL70-Tabelle1!$AT$47)/Tabelle1!$AV$44+4))</f>
        <v>#N/A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IF(Tabelle1!$AL71="",NA(),IF(ABS((Tabelle1!$AL71-Tabelle1!$AT$47)/Tabelle1!$AV$44)&gt;3.5,3.5*(Tabelle1!$AL71-Tabelle1!$AT$47)/ABS(Tabelle1!$AL71-Tabelle1!$AT$47)+4,(Tabelle1!$AL71-Tabelle1!$AT$47)/Tabelle1!$AV$44+4))</f>
        <v>#N/A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IF(Tabelle1!$AL72="",NA(),IF(ABS((Tabelle1!$AL72-Tabelle1!$AT$47)/Tabelle1!$AV$44)&gt;3.5,3.5*(Tabelle1!$AL72-Tabelle1!$AT$47)/ABS(Tabelle1!$AL72-Tabelle1!$AT$47)+4,(Tabelle1!$AL72-Tabelle1!$AT$47)/Tabelle1!$AV$44+4))</f>
        <v>#N/A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IF(Tabelle1!$AL73="",NA(),IF(ABS((Tabelle1!$AL73-Tabelle1!$AT$47)/Tabelle1!$AV$44)&gt;3.5,3.5*(Tabelle1!$AL73-Tabelle1!$AT$47)/ABS(Tabelle1!$AL73-Tabelle1!$AT$47)+4,(Tabelle1!$AL73-Tabelle1!$AT$47)/Tabelle1!$AV$44+4))</f>
        <v>#N/A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10</v>
      </c>
      <c r="E173" t="s">
        <v>18</v>
      </c>
      <c r="F173" s="5" t="s">
        <v>11</v>
      </c>
      <c r="G173" s="5" t="s">
        <v>12</v>
      </c>
      <c r="H173" s="5" t="s">
        <v>13</v>
      </c>
      <c r="I173" s="5" t="s">
        <v>14</v>
      </c>
      <c r="J173" s="5" t="s">
        <v>15</v>
      </c>
      <c r="K173" s="5" t="s">
        <v>16</v>
      </c>
      <c r="L173" s="6" t="s">
        <v>17</v>
      </c>
      <c r="N173" s="5" t="s">
        <v>211</v>
      </c>
    </row>
    <row r="174" spans="4:14" x14ac:dyDescent="0.2">
      <c r="L174" s="7"/>
      <c r="N174" t="s">
        <v>211</v>
      </c>
    </row>
    <row r="175" spans="4:14" x14ac:dyDescent="0.2">
      <c r="D175" s="8">
        <v>1</v>
      </c>
      <c r="E175" s="8" t="e">
        <f>IF(Tabelle1!$B85="",NA(),IF(Tabelle1!$B85&lt;Tabelle1!$D$83,0.9,IF(Tabelle1!$B85&lt;=Tabelle1!$F$83,1+(Tabelle1!$B85-Tabelle1!$D$83)/ABS(Tabelle1!$F$83-Tabelle1!$D$83),IF(Tabelle1!$B85&lt;=Tabelle1!$H$83,2+(Tabelle1!$B85-Tabelle1!$F$83)/ABS(Tabelle1!$H$83-Tabelle1!$F$83),IF(Tabelle1!$B85&lt;=Tabelle1!$J$83,3+(Tabelle1!$B85-Tabelle1!$H$83)/ABS(Tabelle1!$J$83-Tabelle1!$H$83),IF(Tabelle1!$B85&lt;=Tabelle1!$L$83,4+(Tabelle1!$B85-Tabelle1!$J$83)/ABS(Tabelle1!$L$83-Tabelle1!$J$83),IF(Tabelle1!$B85&lt;=Tabelle1!$N$83,5+(Tabelle1!$B85-Tabelle1!$L$83)/ABS(Tabelle1!$N$83-Tabelle1!$L$83),IF(Tabelle1!$B85&lt;=Tabelle1!$P$83,6+(Tabelle1!$B85-Tabelle1!$N$83)/ABS(Tabelle1!$P$83-Tabelle1!$N$83),7.1))))))))</f>
        <v>#N/A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Tabelle1!$B86="",NA(),IF(Tabelle1!$B86&lt;Tabelle1!$D$83,0.9,IF(Tabelle1!$B86&lt;=Tabelle1!$F$83,1+(Tabelle1!$B86-Tabelle1!$D$83)/ABS(Tabelle1!$F$83-Tabelle1!$D$83),IF(Tabelle1!$B86&lt;=Tabelle1!$H$83,2+(Tabelle1!$B86-Tabelle1!$F$83)/ABS(Tabelle1!$H$83-Tabelle1!$F$83),IF(Tabelle1!$B86&lt;=Tabelle1!$J$83,3+(Tabelle1!$B86-Tabelle1!$H$83)/ABS(Tabelle1!$J$83-Tabelle1!$H$83),IF(Tabelle1!$B86&lt;=Tabelle1!$L$83,4+(Tabelle1!$B86-Tabelle1!$J$83)/ABS(Tabelle1!$L$83-Tabelle1!$J$83),IF(Tabelle1!$B86&lt;=Tabelle1!$N$83,5+(Tabelle1!$B86-Tabelle1!$L$83)/ABS(Tabelle1!$N$83-Tabelle1!$L$83),IF(Tabelle1!$B86&lt;=Tabelle1!$P$83,6+(Tabelle1!$B86-Tabelle1!$N$83)/ABS(Tabelle1!$P$83-Tabelle1!$N$83),7.1))))))))</f>
        <v>#N/A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Tabelle1!$B87="",NA(),IF(Tabelle1!$B87&lt;Tabelle1!$D$83,0.9,IF(Tabelle1!$B87&lt;=Tabelle1!$F$83,1+(Tabelle1!$B87-Tabelle1!$D$83)/ABS(Tabelle1!$F$83-Tabelle1!$D$83),IF(Tabelle1!$B87&lt;=Tabelle1!$H$83,2+(Tabelle1!$B87-Tabelle1!$F$83)/ABS(Tabelle1!$H$83-Tabelle1!$F$83),IF(Tabelle1!$B87&lt;=Tabelle1!$J$83,3+(Tabelle1!$B87-Tabelle1!$H$83)/ABS(Tabelle1!$J$83-Tabelle1!$H$83),IF(Tabelle1!$B87&lt;=Tabelle1!$L$83,4+(Tabelle1!$B87-Tabelle1!$J$83)/ABS(Tabelle1!$L$83-Tabelle1!$J$83),IF(Tabelle1!$B87&lt;=Tabelle1!$N$83,5+(Tabelle1!$B87-Tabelle1!$L$83)/ABS(Tabelle1!$N$83-Tabelle1!$L$83),IF(Tabelle1!$B87&lt;=Tabelle1!$P$83,6+(Tabelle1!$B87-Tabelle1!$N$83)/ABS(Tabelle1!$P$83-Tabelle1!$N$83),7.1))))))))</f>
        <v>#N/A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Tabelle1!$B88="",NA(),IF(Tabelle1!$B88&lt;Tabelle1!$D$83,0.9,IF(Tabelle1!$B88&lt;=Tabelle1!$F$83,1+(Tabelle1!$B88-Tabelle1!$D$83)/ABS(Tabelle1!$F$83-Tabelle1!$D$83),IF(Tabelle1!$B88&lt;=Tabelle1!$H$83,2+(Tabelle1!$B88-Tabelle1!$F$83)/ABS(Tabelle1!$H$83-Tabelle1!$F$83),IF(Tabelle1!$B88&lt;=Tabelle1!$J$83,3+(Tabelle1!$B88-Tabelle1!$H$83)/ABS(Tabelle1!$J$83-Tabelle1!$H$83),IF(Tabelle1!$B88&lt;=Tabelle1!$L$83,4+(Tabelle1!$B88-Tabelle1!$J$83)/ABS(Tabelle1!$L$83-Tabelle1!$J$83),IF(Tabelle1!$B88&lt;=Tabelle1!$N$83,5+(Tabelle1!$B88-Tabelle1!$L$83)/ABS(Tabelle1!$N$83-Tabelle1!$L$83),IF(Tabelle1!$B88&lt;=Tabelle1!$P$83,6+(Tabelle1!$B88-Tabelle1!$N$83)/ABS(Tabelle1!$P$83-Tabelle1!$N$83),7.1))))))))</f>
        <v>#N/A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Tabelle1!$B89="",NA(),IF(Tabelle1!$B89&lt;Tabelle1!$D$83,0.9,IF(Tabelle1!$B89&lt;=Tabelle1!$F$83,1+(Tabelle1!$B89-Tabelle1!$D$83)/ABS(Tabelle1!$F$83-Tabelle1!$D$83),IF(Tabelle1!$B89&lt;=Tabelle1!$H$83,2+(Tabelle1!$B89-Tabelle1!$F$83)/ABS(Tabelle1!$H$83-Tabelle1!$F$83),IF(Tabelle1!$B89&lt;=Tabelle1!$J$83,3+(Tabelle1!$B89-Tabelle1!$H$83)/ABS(Tabelle1!$J$83-Tabelle1!$H$83),IF(Tabelle1!$B89&lt;=Tabelle1!$L$83,4+(Tabelle1!$B89-Tabelle1!$J$83)/ABS(Tabelle1!$L$83-Tabelle1!$J$83),IF(Tabelle1!$B89&lt;=Tabelle1!$N$83,5+(Tabelle1!$B89-Tabelle1!$L$83)/ABS(Tabelle1!$N$83-Tabelle1!$L$83),IF(Tabelle1!$B89&lt;=Tabelle1!$P$83,6+(Tabelle1!$B89-Tabelle1!$N$83)/ABS(Tabelle1!$P$83-Tabelle1!$N$83),7.1))))))))</f>
        <v>#N/A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Tabelle1!$B90="",NA(),IF(Tabelle1!$B90&lt;Tabelle1!$D$83,0.9,IF(Tabelle1!$B90&lt;=Tabelle1!$F$83,1+(Tabelle1!$B90-Tabelle1!$D$83)/ABS(Tabelle1!$F$83-Tabelle1!$D$83),IF(Tabelle1!$B90&lt;=Tabelle1!$H$83,2+(Tabelle1!$B90-Tabelle1!$F$83)/ABS(Tabelle1!$H$83-Tabelle1!$F$83),IF(Tabelle1!$B90&lt;=Tabelle1!$J$83,3+(Tabelle1!$B90-Tabelle1!$H$83)/ABS(Tabelle1!$J$83-Tabelle1!$H$83),IF(Tabelle1!$B90&lt;=Tabelle1!$L$83,4+(Tabelle1!$B90-Tabelle1!$J$83)/ABS(Tabelle1!$L$83-Tabelle1!$J$83),IF(Tabelle1!$B90&lt;=Tabelle1!$N$83,5+(Tabelle1!$B90-Tabelle1!$L$83)/ABS(Tabelle1!$N$83-Tabelle1!$L$83),IF(Tabelle1!$B90&lt;=Tabelle1!$P$83,6+(Tabelle1!$B90-Tabelle1!$N$83)/ABS(Tabelle1!$P$83-Tabelle1!$N$83),7.1))))))))</f>
        <v>#N/A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Tabelle1!$B91="",NA(),IF(Tabelle1!$B91&lt;Tabelle1!$D$83,0.9,IF(Tabelle1!$B91&lt;=Tabelle1!$F$83,1+(Tabelle1!$B91-Tabelle1!$D$83)/ABS(Tabelle1!$F$83-Tabelle1!$D$83),IF(Tabelle1!$B91&lt;=Tabelle1!$H$83,2+(Tabelle1!$B91-Tabelle1!$F$83)/ABS(Tabelle1!$H$83-Tabelle1!$F$83),IF(Tabelle1!$B91&lt;=Tabelle1!$J$83,3+(Tabelle1!$B91-Tabelle1!$H$83)/ABS(Tabelle1!$J$83-Tabelle1!$H$83),IF(Tabelle1!$B91&lt;=Tabelle1!$L$83,4+(Tabelle1!$B91-Tabelle1!$J$83)/ABS(Tabelle1!$L$83-Tabelle1!$J$83),IF(Tabelle1!$B91&lt;=Tabelle1!$N$83,5+(Tabelle1!$B91-Tabelle1!$L$83)/ABS(Tabelle1!$N$83-Tabelle1!$L$83),IF(Tabelle1!$B91&lt;=Tabelle1!$P$83,6+(Tabelle1!$B91-Tabelle1!$N$83)/ABS(Tabelle1!$P$83-Tabelle1!$N$83),7.1))))))))</f>
        <v>#N/A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Tabelle1!$B92="",NA(),IF(Tabelle1!$B92&lt;Tabelle1!$D$83,0.9,IF(Tabelle1!$B92&lt;=Tabelle1!$F$83,1+(Tabelle1!$B92-Tabelle1!$D$83)/ABS(Tabelle1!$F$83-Tabelle1!$D$83),IF(Tabelle1!$B92&lt;=Tabelle1!$H$83,2+(Tabelle1!$B92-Tabelle1!$F$83)/ABS(Tabelle1!$H$83-Tabelle1!$F$83),IF(Tabelle1!$B92&lt;=Tabelle1!$J$83,3+(Tabelle1!$B92-Tabelle1!$H$83)/ABS(Tabelle1!$J$83-Tabelle1!$H$83),IF(Tabelle1!$B92&lt;=Tabelle1!$L$83,4+(Tabelle1!$B92-Tabelle1!$J$83)/ABS(Tabelle1!$L$83-Tabelle1!$J$83),IF(Tabelle1!$B92&lt;=Tabelle1!$N$83,5+(Tabelle1!$B92-Tabelle1!$L$83)/ABS(Tabelle1!$N$83-Tabelle1!$L$83),IF(Tabelle1!$B92&lt;=Tabelle1!$P$83,6+(Tabelle1!$B92-Tabelle1!$N$83)/ABS(Tabelle1!$P$83-Tabelle1!$N$83),7.1))))))))</f>
        <v>#N/A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Tabelle1!$B93="",NA(),IF(Tabelle1!$B93&lt;Tabelle1!$D$83,0.9,IF(Tabelle1!$B93&lt;=Tabelle1!$F$83,1+(Tabelle1!$B93-Tabelle1!$D$83)/ABS(Tabelle1!$F$83-Tabelle1!$D$83),IF(Tabelle1!$B93&lt;=Tabelle1!$H$83,2+(Tabelle1!$B93-Tabelle1!$F$83)/ABS(Tabelle1!$H$83-Tabelle1!$F$83),IF(Tabelle1!$B93&lt;=Tabelle1!$J$83,3+(Tabelle1!$B93-Tabelle1!$H$83)/ABS(Tabelle1!$J$83-Tabelle1!$H$83),IF(Tabelle1!$B93&lt;=Tabelle1!$L$83,4+(Tabelle1!$B93-Tabelle1!$J$83)/ABS(Tabelle1!$L$83-Tabelle1!$J$83),IF(Tabelle1!$B93&lt;=Tabelle1!$N$83,5+(Tabelle1!$B93-Tabelle1!$L$83)/ABS(Tabelle1!$N$83-Tabelle1!$L$83),IF(Tabelle1!$B93&lt;=Tabelle1!$P$83,6+(Tabelle1!$B93-Tabelle1!$N$83)/ABS(Tabelle1!$P$83-Tabelle1!$N$83),7.1))))))))</f>
        <v>#N/A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Tabelle1!$B94="",NA(),IF(Tabelle1!$B94&lt;Tabelle1!$D$83,0.9,IF(Tabelle1!$B94&lt;=Tabelle1!$F$83,1+(Tabelle1!$B94-Tabelle1!$D$83)/ABS(Tabelle1!$F$83-Tabelle1!$D$83),IF(Tabelle1!$B94&lt;=Tabelle1!$H$83,2+(Tabelle1!$B94-Tabelle1!$F$83)/ABS(Tabelle1!$H$83-Tabelle1!$F$83),IF(Tabelle1!$B94&lt;=Tabelle1!$J$83,3+(Tabelle1!$B94-Tabelle1!$H$83)/ABS(Tabelle1!$J$83-Tabelle1!$H$83),IF(Tabelle1!$B94&lt;=Tabelle1!$L$83,4+(Tabelle1!$B94-Tabelle1!$J$83)/ABS(Tabelle1!$L$83-Tabelle1!$J$83),IF(Tabelle1!$B94&lt;=Tabelle1!$N$83,5+(Tabelle1!$B94-Tabelle1!$L$83)/ABS(Tabelle1!$N$83-Tabelle1!$L$83),IF(Tabelle1!$B94&lt;=Tabelle1!$P$83,6+(Tabelle1!$B94-Tabelle1!$N$83)/ABS(Tabelle1!$P$83-Tabelle1!$N$83),7.1))))))))</f>
        <v>#N/A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Tabelle1!$B95="",NA(),IF(Tabelle1!$B95&lt;Tabelle1!$D$83,0.9,IF(Tabelle1!$B95&lt;=Tabelle1!$F$83,1+(Tabelle1!$B95-Tabelle1!$D$83)/ABS(Tabelle1!$F$83-Tabelle1!$D$83),IF(Tabelle1!$B95&lt;=Tabelle1!$H$83,2+(Tabelle1!$B95-Tabelle1!$F$83)/ABS(Tabelle1!$H$83-Tabelle1!$F$83),IF(Tabelle1!$B95&lt;=Tabelle1!$J$83,3+(Tabelle1!$B95-Tabelle1!$H$83)/ABS(Tabelle1!$J$83-Tabelle1!$H$83),IF(Tabelle1!$B95&lt;=Tabelle1!$L$83,4+(Tabelle1!$B95-Tabelle1!$J$83)/ABS(Tabelle1!$L$83-Tabelle1!$J$83),IF(Tabelle1!$B95&lt;=Tabelle1!$N$83,5+(Tabelle1!$B95-Tabelle1!$L$83)/ABS(Tabelle1!$N$83-Tabelle1!$L$83),IF(Tabelle1!$B95&lt;=Tabelle1!$P$83,6+(Tabelle1!$B95-Tabelle1!$N$83)/ABS(Tabelle1!$P$83-Tabelle1!$N$83),7.1))))))))</f>
        <v>#N/A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Tabelle1!$B96="",NA(),IF(Tabelle1!$B96&lt;Tabelle1!$D$83,0.9,IF(Tabelle1!$B96&lt;=Tabelle1!$F$83,1+(Tabelle1!$B96-Tabelle1!$D$83)/ABS(Tabelle1!$F$83-Tabelle1!$D$83),IF(Tabelle1!$B96&lt;=Tabelle1!$H$83,2+(Tabelle1!$B96-Tabelle1!$F$83)/ABS(Tabelle1!$H$83-Tabelle1!$F$83),IF(Tabelle1!$B96&lt;=Tabelle1!$J$83,3+(Tabelle1!$B96-Tabelle1!$H$83)/ABS(Tabelle1!$J$83-Tabelle1!$H$83),IF(Tabelle1!$B96&lt;=Tabelle1!$L$83,4+(Tabelle1!$B96-Tabelle1!$J$83)/ABS(Tabelle1!$L$83-Tabelle1!$J$83),IF(Tabelle1!$B96&lt;=Tabelle1!$N$83,5+(Tabelle1!$B96-Tabelle1!$L$83)/ABS(Tabelle1!$N$83-Tabelle1!$L$83),IF(Tabelle1!$B96&lt;=Tabelle1!$P$83,6+(Tabelle1!$B96-Tabelle1!$N$83)/ABS(Tabelle1!$P$83-Tabelle1!$N$83),7.1))))))))</f>
        <v>#N/A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Tabelle1!$B97="",NA(),IF(Tabelle1!$B97&lt;Tabelle1!$D$83,0.9,IF(Tabelle1!$B97&lt;=Tabelle1!$F$83,1+(Tabelle1!$B97-Tabelle1!$D$83)/ABS(Tabelle1!$F$83-Tabelle1!$D$83),IF(Tabelle1!$B97&lt;=Tabelle1!$H$83,2+(Tabelle1!$B97-Tabelle1!$F$83)/ABS(Tabelle1!$H$83-Tabelle1!$F$83),IF(Tabelle1!$B97&lt;=Tabelle1!$J$83,3+(Tabelle1!$B97-Tabelle1!$H$83)/ABS(Tabelle1!$J$83-Tabelle1!$H$83),IF(Tabelle1!$B97&lt;=Tabelle1!$L$83,4+(Tabelle1!$B97-Tabelle1!$J$83)/ABS(Tabelle1!$L$83-Tabelle1!$J$83),IF(Tabelle1!$B97&lt;=Tabelle1!$N$83,5+(Tabelle1!$B97-Tabelle1!$L$83)/ABS(Tabelle1!$N$83-Tabelle1!$L$83),IF(Tabelle1!$B97&lt;=Tabelle1!$P$83,6+(Tabelle1!$B97-Tabelle1!$N$83)/ABS(Tabelle1!$P$83-Tabelle1!$N$83),7.1))))))))</f>
        <v>#N/A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Tabelle1!$B98="",NA(),IF(Tabelle1!$B98&lt;Tabelle1!$D$83,0.9,IF(Tabelle1!$B98&lt;=Tabelle1!$F$83,1+(Tabelle1!$B98-Tabelle1!$D$83)/ABS(Tabelle1!$F$83-Tabelle1!$D$83),IF(Tabelle1!$B98&lt;=Tabelle1!$H$83,2+(Tabelle1!$B98-Tabelle1!$F$83)/ABS(Tabelle1!$H$83-Tabelle1!$F$83),IF(Tabelle1!$B98&lt;=Tabelle1!$J$83,3+(Tabelle1!$B98-Tabelle1!$H$83)/ABS(Tabelle1!$J$83-Tabelle1!$H$83),IF(Tabelle1!$B98&lt;=Tabelle1!$L$83,4+(Tabelle1!$B98-Tabelle1!$J$83)/ABS(Tabelle1!$L$83-Tabelle1!$J$83),IF(Tabelle1!$B98&lt;=Tabelle1!$N$83,5+(Tabelle1!$B98-Tabelle1!$L$83)/ABS(Tabelle1!$N$83-Tabelle1!$L$83),IF(Tabelle1!$B98&lt;=Tabelle1!$P$83,6+(Tabelle1!$B98-Tabelle1!$N$83)/ABS(Tabelle1!$P$83-Tabelle1!$N$83),7.1))))))))</f>
        <v>#N/A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Tabelle1!$B99="",NA(),IF(Tabelle1!$B99&lt;Tabelle1!$D$83,0.9,IF(Tabelle1!$B99&lt;=Tabelle1!$F$83,1+(Tabelle1!$B99-Tabelle1!$D$83)/ABS(Tabelle1!$F$83-Tabelle1!$D$83),IF(Tabelle1!$B99&lt;=Tabelle1!$H$83,2+(Tabelle1!$B99-Tabelle1!$F$83)/ABS(Tabelle1!$H$83-Tabelle1!$F$83),IF(Tabelle1!$B99&lt;=Tabelle1!$J$83,3+(Tabelle1!$B99-Tabelle1!$H$83)/ABS(Tabelle1!$J$83-Tabelle1!$H$83),IF(Tabelle1!$B99&lt;=Tabelle1!$L$83,4+(Tabelle1!$B99-Tabelle1!$J$83)/ABS(Tabelle1!$L$83-Tabelle1!$J$83),IF(Tabelle1!$B99&lt;=Tabelle1!$N$83,5+(Tabelle1!$B99-Tabelle1!$L$83)/ABS(Tabelle1!$N$83-Tabelle1!$L$83),IF(Tabelle1!$B99&lt;=Tabelle1!$P$83,6+(Tabelle1!$B99-Tabelle1!$N$83)/ABS(Tabelle1!$P$83-Tabelle1!$N$83),7.1))))))))</f>
        <v>#N/A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Tabelle1!$B100="",NA(),IF(Tabelle1!$B100&lt;Tabelle1!$D$83,0.9,IF(Tabelle1!$B100&lt;=Tabelle1!$F$83,1+(Tabelle1!$B100-Tabelle1!$D$83)/ABS(Tabelle1!$F$83-Tabelle1!$D$83),IF(Tabelle1!$B100&lt;=Tabelle1!$H$83,2+(Tabelle1!$B100-Tabelle1!$F$83)/ABS(Tabelle1!$H$83-Tabelle1!$F$83),IF(Tabelle1!$B100&lt;=Tabelle1!$J$83,3+(Tabelle1!$B100-Tabelle1!$H$83)/ABS(Tabelle1!$J$83-Tabelle1!$H$83),IF(Tabelle1!$B100&lt;=Tabelle1!$L$83,4+(Tabelle1!$B100-Tabelle1!$J$83)/ABS(Tabelle1!$L$83-Tabelle1!$J$83),IF(Tabelle1!$B100&lt;=Tabelle1!$N$83,5+(Tabelle1!$B100-Tabelle1!$L$83)/ABS(Tabelle1!$N$83-Tabelle1!$L$83),IF(Tabelle1!$B100&lt;=Tabelle1!$P$83,6+(Tabelle1!$B100-Tabelle1!$N$83)/ABS(Tabelle1!$P$83-Tabelle1!$N$83),7.1))))))))</f>
        <v>#N/A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Tabelle1!$B101="",NA(),IF(Tabelle1!$B101&lt;Tabelle1!$D$83,0.9,IF(Tabelle1!$B101&lt;=Tabelle1!$F$83,1+(Tabelle1!$B101-Tabelle1!$D$83)/ABS(Tabelle1!$F$83-Tabelle1!$D$83),IF(Tabelle1!$B101&lt;=Tabelle1!$H$83,2+(Tabelle1!$B101-Tabelle1!$F$83)/ABS(Tabelle1!$H$83-Tabelle1!$F$83),IF(Tabelle1!$B101&lt;=Tabelle1!$J$83,3+(Tabelle1!$B101-Tabelle1!$H$83)/ABS(Tabelle1!$J$83-Tabelle1!$H$83),IF(Tabelle1!$B101&lt;=Tabelle1!$L$83,4+(Tabelle1!$B101-Tabelle1!$J$83)/ABS(Tabelle1!$L$83-Tabelle1!$J$83),IF(Tabelle1!$B101&lt;=Tabelle1!$N$83,5+(Tabelle1!$B101-Tabelle1!$L$83)/ABS(Tabelle1!$N$83-Tabelle1!$L$83),IF(Tabelle1!$B101&lt;=Tabelle1!$P$83,6+(Tabelle1!$B101-Tabelle1!$N$83)/ABS(Tabelle1!$P$83-Tabelle1!$N$83),7.1))))))))</f>
        <v>#N/A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Tabelle1!$B102="",NA(),IF(Tabelle1!$B102&lt;Tabelle1!$D$83,0.9,IF(Tabelle1!$B102&lt;=Tabelle1!$F$83,1+(Tabelle1!$B102-Tabelle1!$D$83)/ABS(Tabelle1!$F$83-Tabelle1!$D$83),IF(Tabelle1!$B102&lt;=Tabelle1!$H$83,2+(Tabelle1!$B102-Tabelle1!$F$83)/ABS(Tabelle1!$H$83-Tabelle1!$F$83),IF(Tabelle1!$B102&lt;=Tabelle1!$J$83,3+(Tabelle1!$B102-Tabelle1!$H$83)/ABS(Tabelle1!$J$83-Tabelle1!$H$83),IF(Tabelle1!$B102&lt;=Tabelle1!$L$83,4+(Tabelle1!$B102-Tabelle1!$J$83)/ABS(Tabelle1!$L$83-Tabelle1!$J$83),IF(Tabelle1!$B102&lt;=Tabelle1!$N$83,5+(Tabelle1!$B102-Tabelle1!$L$83)/ABS(Tabelle1!$N$83-Tabelle1!$L$83),IF(Tabelle1!$B102&lt;=Tabelle1!$P$83,6+(Tabelle1!$B102-Tabelle1!$N$83)/ABS(Tabelle1!$P$83-Tabelle1!$N$83),7.1))))))))</f>
        <v>#N/A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Tabelle1!$B103="",NA(),IF(Tabelle1!$B103&lt;Tabelle1!$D$83,0.9,IF(Tabelle1!$B103&lt;=Tabelle1!$F$83,1+(Tabelle1!$B103-Tabelle1!$D$83)/ABS(Tabelle1!$F$83-Tabelle1!$D$83),IF(Tabelle1!$B103&lt;=Tabelle1!$H$83,2+(Tabelle1!$B103-Tabelle1!$F$83)/ABS(Tabelle1!$H$83-Tabelle1!$F$83),IF(Tabelle1!$B103&lt;=Tabelle1!$J$83,3+(Tabelle1!$B103-Tabelle1!$H$83)/ABS(Tabelle1!$J$83-Tabelle1!$H$83),IF(Tabelle1!$B103&lt;=Tabelle1!$L$83,4+(Tabelle1!$B103-Tabelle1!$J$83)/ABS(Tabelle1!$L$83-Tabelle1!$J$83),IF(Tabelle1!$B103&lt;=Tabelle1!$N$83,5+(Tabelle1!$B103-Tabelle1!$L$83)/ABS(Tabelle1!$N$83-Tabelle1!$L$83),IF(Tabelle1!$B103&lt;=Tabelle1!$P$83,6+(Tabelle1!$B103-Tabelle1!$N$83)/ABS(Tabelle1!$P$83-Tabelle1!$N$83),7.1))))))))</f>
        <v>#N/A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Tabelle1!$B104="",NA(),IF(Tabelle1!$B104&lt;Tabelle1!$D$83,0.9,IF(Tabelle1!$B104&lt;=Tabelle1!$F$83,1+(Tabelle1!$B104-Tabelle1!$D$83)/ABS(Tabelle1!$F$83-Tabelle1!$D$83),IF(Tabelle1!$B104&lt;=Tabelle1!$H$83,2+(Tabelle1!$B104-Tabelle1!$F$83)/ABS(Tabelle1!$H$83-Tabelle1!$F$83),IF(Tabelle1!$B104&lt;=Tabelle1!$J$83,3+(Tabelle1!$B104-Tabelle1!$H$83)/ABS(Tabelle1!$J$83-Tabelle1!$H$83),IF(Tabelle1!$B104&lt;=Tabelle1!$L$83,4+(Tabelle1!$B104-Tabelle1!$J$83)/ABS(Tabelle1!$L$83-Tabelle1!$J$83),IF(Tabelle1!$B104&lt;=Tabelle1!$N$83,5+(Tabelle1!$B104-Tabelle1!$L$83)/ABS(Tabelle1!$N$83-Tabelle1!$L$83),IF(Tabelle1!$B104&lt;=Tabelle1!$P$83,6+(Tabelle1!$B104-Tabelle1!$N$83)/ABS(Tabelle1!$P$83-Tabelle1!$N$83),7.1))))))))</f>
        <v>#N/A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Tabelle1!$B105="",NA(),IF(Tabelle1!$B105&lt;Tabelle1!$D$83,0.9,IF(Tabelle1!$B105&lt;=Tabelle1!$F$83,1+(Tabelle1!$B105-Tabelle1!$D$83)/ABS(Tabelle1!$F$83-Tabelle1!$D$83),IF(Tabelle1!$B105&lt;=Tabelle1!$H$83,2+(Tabelle1!$B105-Tabelle1!$F$83)/ABS(Tabelle1!$H$83-Tabelle1!$F$83),IF(Tabelle1!$B105&lt;=Tabelle1!$J$83,3+(Tabelle1!$B105-Tabelle1!$H$83)/ABS(Tabelle1!$J$83-Tabelle1!$H$83),IF(Tabelle1!$B105&lt;=Tabelle1!$L$83,4+(Tabelle1!$B105-Tabelle1!$J$83)/ABS(Tabelle1!$L$83-Tabelle1!$J$83),IF(Tabelle1!$B105&lt;=Tabelle1!$N$83,5+(Tabelle1!$B105-Tabelle1!$L$83)/ABS(Tabelle1!$N$83-Tabelle1!$L$83),IF(Tabelle1!$B105&lt;=Tabelle1!$P$83,6+(Tabelle1!$B105-Tabelle1!$N$83)/ABS(Tabelle1!$P$83-Tabelle1!$N$83),7.1))))))))</f>
        <v>#N/A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Tabelle1!$B106="",NA(),IF(Tabelle1!$B106&lt;Tabelle1!$D$83,0.9,IF(Tabelle1!$B106&lt;=Tabelle1!$F$83,1+(Tabelle1!$B106-Tabelle1!$D$83)/ABS(Tabelle1!$F$83-Tabelle1!$D$83),IF(Tabelle1!$B106&lt;=Tabelle1!$H$83,2+(Tabelle1!$B106-Tabelle1!$F$83)/ABS(Tabelle1!$H$83-Tabelle1!$F$83),IF(Tabelle1!$B106&lt;=Tabelle1!$J$83,3+(Tabelle1!$B106-Tabelle1!$H$83)/ABS(Tabelle1!$J$83-Tabelle1!$H$83),IF(Tabelle1!$B106&lt;=Tabelle1!$L$83,4+(Tabelle1!$B106-Tabelle1!$J$83)/ABS(Tabelle1!$L$83-Tabelle1!$J$83),IF(Tabelle1!$B106&lt;=Tabelle1!$N$83,5+(Tabelle1!$B106-Tabelle1!$L$83)/ABS(Tabelle1!$N$83-Tabelle1!$L$83),IF(Tabelle1!$B106&lt;=Tabelle1!$P$83,6+(Tabelle1!$B106-Tabelle1!$N$83)/ABS(Tabelle1!$P$83-Tabelle1!$N$83),7.1))))))))</f>
        <v>#N/A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Tabelle1!$B107="",NA(),IF(Tabelle1!$B107&lt;Tabelle1!$D$83,0.9,IF(Tabelle1!$B107&lt;=Tabelle1!$F$83,1+(Tabelle1!$B107-Tabelle1!$D$83)/ABS(Tabelle1!$F$83-Tabelle1!$D$83),IF(Tabelle1!$B107&lt;=Tabelle1!$H$83,2+(Tabelle1!$B107-Tabelle1!$F$83)/ABS(Tabelle1!$H$83-Tabelle1!$F$83),IF(Tabelle1!$B107&lt;=Tabelle1!$J$83,3+(Tabelle1!$B107-Tabelle1!$H$83)/ABS(Tabelle1!$J$83-Tabelle1!$H$83),IF(Tabelle1!$B107&lt;=Tabelle1!$L$83,4+(Tabelle1!$B107-Tabelle1!$J$83)/ABS(Tabelle1!$L$83-Tabelle1!$J$83),IF(Tabelle1!$B107&lt;=Tabelle1!$N$83,5+(Tabelle1!$B107-Tabelle1!$L$83)/ABS(Tabelle1!$N$83-Tabelle1!$L$83),IF(Tabelle1!$B107&lt;=Tabelle1!$P$83,6+(Tabelle1!$B107-Tabelle1!$N$83)/ABS(Tabelle1!$P$83-Tabelle1!$N$83),7.1))))))))</f>
        <v>#N/A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Tabelle1!$B108="",NA(),IF(Tabelle1!$B108&lt;Tabelle1!$D$83,0.9,IF(Tabelle1!$B108&lt;=Tabelle1!$F$83,1+(Tabelle1!$B108-Tabelle1!$D$83)/ABS(Tabelle1!$F$83-Tabelle1!$D$83),IF(Tabelle1!$B108&lt;=Tabelle1!$H$83,2+(Tabelle1!$B108-Tabelle1!$F$83)/ABS(Tabelle1!$H$83-Tabelle1!$F$83),IF(Tabelle1!$B108&lt;=Tabelle1!$J$83,3+(Tabelle1!$B108-Tabelle1!$H$83)/ABS(Tabelle1!$J$83-Tabelle1!$H$83),IF(Tabelle1!$B108&lt;=Tabelle1!$L$83,4+(Tabelle1!$B108-Tabelle1!$J$83)/ABS(Tabelle1!$L$83-Tabelle1!$J$83),IF(Tabelle1!$B108&lt;=Tabelle1!$N$83,5+(Tabelle1!$B108-Tabelle1!$L$83)/ABS(Tabelle1!$N$83-Tabelle1!$L$83),IF(Tabelle1!$B108&lt;=Tabelle1!$P$83,6+(Tabelle1!$B108-Tabelle1!$N$83)/ABS(Tabelle1!$P$83-Tabelle1!$N$83),7.1))))))))</f>
        <v>#N/A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Tabelle1!$B109="",NA(),IF(Tabelle1!$B109&lt;Tabelle1!$D$83,0.9,IF(Tabelle1!$B109&lt;=Tabelle1!$F$83,1+(Tabelle1!$B109-Tabelle1!$D$83)/ABS(Tabelle1!$F$83-Tabelle1!$D$83),IF(Tabelle1!$B109&lt;=Tabelle1!$H$83,2+(Tabelle1!$B109-Tabelle1!$F$83)/ABS(Tabelle1!$H$83-Tabelle1!$F$83),IF(Tabelle1!$B109&lt;=Tabelle1!$J$83,3+(Tabelle1!$B109-Tabelle1!$H$83)/ABS(Tabelle1!$J$83-Tabelle1!$H$83),IF(Tabelle1!$B109&lt;=Tabelle1!$L$83,4+(Tabelle1!$B109-Tabelle1!$J$83)/ABS(Tabelle1!$L$83-Tabelle1!$J$83),IF(Tabelle1!$B109&lt;=Tabelle1!$N$83,5+(Tabelle1!$B109-Tabelle1!$L$83)/ABS(Tabelle1!$N$83-Tabelle1!$L$83),IF(Tabelle1!$B109&lt;=Tabelle1!$P$83,6+(Tabelle1!$B109-Tabelle1!$N$83)/ABS(Tabelle1!$P$83-Tabelle1!$N$83),7.1))))))))</f>
        <v>#N/A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10</v>
      </c>
      <c r="E201" s="2" t="s">
        <v>19</v>
      </c>
      <c r="F201" s="13" t="s">
        <v>11</v>
      </c>
      <c r="G201" s="13" t="s">
        <v>12</v>
      </c>
      <c r="H201" s="13" t="s">
        <v>13</v>
      </c>
      <c r="I201" s="13" t="s">
        <v>14</v>
      </c>
      <c r="J201" s="13" t="s">
        <v>15</v>
      </c>
      <c r="K201" s="13" t="s">
        <v>16</v>
      </c>
      <c r="L201" s="14" t="s">
        <v>17</v>
      </c>
      <c r="N201">
        <v>3.2</v>
      </c>
    </row>
    <row r="202" spans="4:14" x14ac:dyDescent="0.2">
      <c r="L202" s="7"/>
      <c r="N202" t="s">
        <v>211</v>
      </c>
    </row>
    <row r="203" spans="4:14" x14ac:dyDescent="0.2">
      <c r="D203" s="8">
        <v>1</v>
      </c>
      <c r="E203" s="8" t="e">
        <f>IF(Tabelle1!$T85="",NA(),IF(Tabelle1!$T85&lt;Tabelle1!$V$83,0.9,IF(Tabelle1!$T85&lt;=Tabelle1!$X$83,1+(Tabelle1!$T85-Tabelle1!$V$83)/ABS(Tabelle1!$X$83-Tabelle1!$V$83),IF(Tabelle1!$T85&lt;=Tabelle1!$Z$83,2+(Tabelle1!$T85-Tabelle1!$X$83)/ABS(Tabelle1!$Z$83-Tabelle1!$X$83),IF(Tabelle1!$T85&lt;=Tabelle1!$AB$83,3+(Tabelle1!$T85-Tabelle1!$Z$83)/ABS(Tabelle1!$AB$83-Tabelle1!$Z$83),IF(Tabelle1!$T85&lt;=Tabelle1!$AD$83,4+(Tabelle1!$T85-Tabelle1!$AB$83)/ABS(Tabelle1!$AD$83-Tabelle1!$AB$83),IF(Tabelle1!$T85&lt;=Tabelle1!$AF$83,5+(Tabelle1!$T85-Tabelle1!$AD$83)/ABS(Tabelle1!$AF$83-Tabelle1!$AD$83),IF(Tabelle1!$T85&lt;=Tabelle1!$AH$83,6+(Tabelle1!$T85-Tabelle1!$AF$83)/ABS(Tabelle1!$AH$83-Tabelle1!$AF$83),7.1))))))))</f>
        <v>#N/A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211</v>
      </c>
    </row>
    <row r="204" spans="4:14" x14ac:dyDescent="0.2">
      <c r="D204" s="8">
        <v>2</v>
      </c>
      <c r="E204" s="8" t="e">
        <f>IF(Tabelle1!$T86="",NA(),IF(Tabelle1!$T86&lt;Tabelle1!$V$83,0.9,IF(Tabelle1!$T86&lt;=Tabelle1!$X$83,1+(Tabelle1!$T86-Tabelle1!$V$83)/ABS(Tabelle1!$X$83-Tabelle1!$V$83),IF(Tabelle1!$T86&lt;=Tabelle1!$Z$83,2+(Tabelle1!$T86-Tabelle1!$X$83)/ABS(Tabelle1!$Z$83-Tabelle1!$X$83),IF(Tabelle1!$T86&lt;=Tabelle1!$AB$83,3+(Tabelle1!$T86-Tabelle1!$Z$83)/ABS(Tabelle1!$AB$83-Tabelle1!$Z$83),IF(Tabelle1!$T86&lt;=Tabelle1!$AD$83,4+(Tabelle1!$T86-Tabelle1!$AB$83)/ABS(Tabelle1!$AD$83-Tabelle1!$AB$83),IF(Tabelle1!$T86&lt;=Tabelle1!$AF$83,5+(Tabelle1!$T86-Tabelle1!$AD$83)/ABS(Tabelle1!$AF$83-Tabelle1!$AD$83),IF(Tabelle1!$T86&lt;=Tabelle1!$AH$83,6+(Tabelle1!$T86-Tabelle1!$AF$83)/ABS(Tabelle1!$AH$83-Tabelle1!$AF$83),7.1))))))))</f>
        <v>#N/A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Tabelle1!$T87="",NA(),IF(Tabelle1!$T87&lt;Tabelle1!$V$83,0.9,IF(Tabelle1!$T87&lt;=Tabelle1!$X$83,1+(Tabelle1!$T87-Tabelle1!$V$83)/ABS(Tabelle1!$X$83-Tabelle1!$V$83),IF(Tabelle1!$T87&lt;=Tabelle1!$Z$83,2+(Tabelle1!$T87-Tabelle1!$X$83)/ABS(Tabelle1!$Z$83-Tabelle1!$X$83),IF(Tabelle1!$T87&lt;=Tabelle1!$AB$83,3+(Tabelle1!$T87-Tabelle1!$Z$83)/ABS(Tabelle1!$AB$83-Tabelle1!$Z$83),IF(Tabelle1!$T87&lt;=Tabelle1!$AD$83,4+(Tabelle1!$T87-Tabelle1!$AB$83)/ABS(Tabelle1!$AD$83-Tabelle1!$AB$83),IF(Tabelle1!$T87&lt;=Tabelle1!$AF$83,5+(Tabelle1!$T87-Tabelle1!$AD$83)/ABS(Tabelle1!$AF$83-Tabelle1!$AD$83),IF(Tabelle1!$T87&lt;=Tabelle1!$AH$83,6+(Tabelle1!$T87-Tabelle1!$AF$83)/ABS(Tabelle1!$AH$83-Tabelle1!$AF$83),7.1))))))))</f>
        <v>#N/A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Tabelle1!$T88="",NA(),IF(Tabelle1!$T88&lt;Tabelle1!$V$83,0.9,IF(Tabelle1!$T88&lt;=Tabelle1!$X$83,1+(Tabelle1!$T88-Tabelle1!$V$83)/ABS(Tabelle1!$X$83-Tabelle1!$V$83),IF(Tabelle1!$T88&lt;=Tabelle1!$Z$83,2+(Tabelle1!$T88-Tabelle1!$X$83)/ABS(Tabelle1!$Z$83-Tabelle1!$X$83),IF(Tabelle1!$T88&lt;=Tabelle1!$AB$83,3+(Tabelle1!$T88-Tabelle1!$Z$83)/ABS(Tabelle1!$AB$83-Tabelle1!$Z$83),IF(Tabelle1!$T88&lt;=Tabelle1!$AD$83,4+(Tabelle1!$T88-Tabelle1!$AB$83)/ABS(Tabelle1!$AD$83-Tabelle1!$AB$83),IF(Tabelle1!$T88&lt;=Tabelle1!$AF$83,5+(Tabelle1!$T88-Tabelle1!$AD$83)/ABS(Tabelle1!$AF$83-Tabelle1!$AD$83),IF(Tabelle1!$T88&lt;=Tabelle1!$AH$83,6+(Tabelle1!$T88-Tabelle1!$AF$83)/ABS(Tabelle1!$AH$83-Tabelle1!$AF$83),7.1))))))))</f>
        <v>#N/A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Tabelle1!$T89="",NA(),IF(Tabelle1!$T89&lt;Tabelle1!$V$83,0.9,IF(Tabelle1!$T89&lt;=Tabelle1!$X$83,1+(Tabelle1!$T89-Tabelle1!$V$83)/ABS(Tabelle1!$X$83-Tabelle1!$V$83),IF(Tabelle1!$T89&lt;=Tabelle1!$Z$83,2+(Tabelle1!$T89-Tabelle1!$X$83)/ABS(Tabelle1!$Z$83-Tabelle1!$X$83),IF(Tabelle1!$T89&lt;=Tabelle1!$AB$83,3+(Tabelle1!$T89-Tabelle1!$Z$83)/ABS(Tabelle1!$AB$83-Tabelle1!$Z$83),IF(Tabelle1!$T89&lt;=Tabelle1!$AD$83,4+(Tabelle1!$T89-Tabelle1!$AB$83)/ABS(Tabelle1!$AD$83-Tabelle1!$AB$83),IF(Tabelle1!$T89&lt;=Tabelle1!$AF$83,5+(Tabelle1!$T89-Tabelle1!$AD$83)/ABS(Tabelle1!$AF$83-Tabelle1!$AD$83),IF(Tabelle1!$T89&lt;=Tabelle1!$AH$83,6+(Tabelle1!$T89-Tabelle1!$AF$83)/ABS(Tabelle1!$AH$83-Tabelle1!$AF$83),7.1))))))))</f>
        <v>#N/A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Tabelle1!$T90="",NA(),IF(Tabelle1!$T90&lt;Tabelle1!$V$83,0.9,IF(Tabelle1!$T90&lt;=Tabelle1!$X$83,1+(Tabelle1!$T90-Tabelle1!$V$83)/ABS(Tabelle1!$X$83-Tabelle1!$V$83),IF(Tabelle1!$T90&lt;=Tabelle1!$Z$83,2+(Tabelle1!$T90-Tabelle1!$X$83)/ABS(Tabelle1!$Z$83-Tabelle1!$X$83),IF(Tabelle1!$T90&lt;=Tabelle1!$AB$83,3+(Tabelle1!$T90-Tabelle1!$Z$83)/ABS(Tabelle1!$AB$83-Tabelle1!$Z$83),IF(Tabelle1!$T90&lt;=Tabelle1!$AD$83,4+(Tabelle1!$T90-Tabelle1!$AB$83)/ABS(Tabelle1!$AD$83-Tabelle1!$AB$83),IF(Tabelle1!$T90&lt;=Tabelle1!$AF$83,5+(Tabelle1!$T90-Tabelle1!$AD$83)/ABS(Tabelle1!$AF$83-Tabelle1!$AD$83),IF(Tabelle1!$T90&lt;=Tabelle1!$AH$83,6+(Tabelle1!$T90-Tabelle1!$AF$83)/ABS(Tabelle1!$AH$83-Tabelle1!$AF$83),7.1))))))))</f>
        <v>#N/A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Tabelle1!$T91="",NA(),IF(Tabelle1!$T91&lt;Tabelle1!$V$83,0.9,IF(Tabelle1!$T91&lt;=Tabelle1!$X$83,1+(Tabelle1!$T91-Tabelle1!$V$83)/ABS(Tabelle1!$X$83-Tabelle1!$V$83),IF(Tabelle1!$T91&lt;=Tabelle1!$Z$83,2+(Tabelle1!$T91-Tabelle1!$X$83)/ABS(Tabelle1!$Z$83-Tabelle1!$X$83),IF(Tabelle1!$T91&lt;=Tabelle1!$AB$83,3+(Tabelle1!$T91-Tabelle1!$Z$83)/ABS(Tabelle1!$AB$83-Tabelle1!$Z$83),IF(Tabelle1!$T91&lt;=Tabelle1!$AD$83,4+(Tabelle1!$T91-Tabelle1!$AB$83)/ABS(Tabelle1!$AD$83-Tabelle1!$AB$83),IF(Tabelle1!$T91&lt;=Tabelle1!$AF$83,5+(Tabelle1!$T91-Tabelle1!$AD$83)/ABS(Tabelle1!$AF$83-Tabelle1!$AD$83),IF(Tabelle1!$T91&lt;=Tabelle1!$AH$83,6+(Tabelle1!$T91-Tabelle1!$AF$83)/ABS(Tabelle1!$AH$83-Tabelle1!$AF$83),7.1))))))))</f>
        <v>#N/A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Tabelle1!$T92="",NA(),IF(Tabelle1!$T92&lt;Tabelle1!$V$83,0.9,IF(Tabelle1!$T92&lt;=Tabelle1!$X$83,1+(Tabelle1!$T92-Tabelle1!$V$83)/ABS(Tabelle1!$X$83-Tabelle1!$V$83),IF(Tabelle1!$T92&lt;=Tabelle1!$Z$83,2+(Tabelle1!$T92-Tabelle1!$X$83)/ABS(Tabelle1!$Z$83-Tabelle1!$X$83),IF(Tabelle1!$T92&lt;=Tabelle1!$AB$83,3+(Tabelle1!$T92-Tabelle1!$Z$83)/ABS(Tabelle1!$AB$83-Tabelle1!$Z$83),IF(Tabelle1!$T92&lt;=Tabelle1!$AD$83,4+(Tabelle1!$T92-Tabelle1!$AB$83)/ABS(Tabelle1!$AD$83-Tabelle1!$AB$83),IF(Tabelle1!$T92&lt;=Tabelle1!$AF$83,5+(Tabelle1!$T92-Tabelle1!$AD$83)/ABS(Tabelle1!$AF$83-Tabelle1!$AD$83),IF(Tabelle1!$T92&lt;=Tabelle1!$AH$83,6+(Tabelle1!$T92-Tabelle1!$AF$83)/ABS(Tabelle1!$AH$83-Tabelle1!$AF$83),7.1))))))))</f>
        <v>#N/A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Tabelle1!$T93="",NA(),IF(Tabelle1!$T93&lt;Tabelle1!$V$83,0.9,IF(Tabelle1!$T93&lt;=Tabelle1!$X$83,1+(Tabelle1!$T93-Tabelle1!$V$83)/ABS(Tabelle1!$X$83-Tabelle1!$V$83),IF(Tabelle1!$T93&lt;=Tabelle1!$Z$83,2+(Tabelle1!$T93-Tabelle1!$X$83)/ABS(Tabelle1!$Z$83-Tabelle1!$X$83),IF(Tabelle1!$T93&lt;=Tabelle1!$AB$83,3+(Tabelle1!$T93-Tabelle1!$Z$83)/ABS(Tabelle1!$AB$83-Tabelle1!$Z$83),IF(Tabelle1!$T93&lt;=Tabelle1!$AD$83,4+(Tabelle1!$T93-Tabelle1!$AB$83)/ABS(Tabelle1!$AD$83-Tabelle1!$AB$83),IF(Tabelle1!$T93&lt;=Tabelle1!$AF$83,5+(Tabelle1!$T93-Tabelle1!$AD$83)/ABS(Tabelle1!$AF$83-Tabelle1!$AD$83),IF(Tabelle1!$T93&lt;=Tabelle1!$AH$83,6+(Tabelle1!$T93-Tabelle1!$AF$83)/ABS(Tabelle1!$AH$83-Tabelle1!$AF$83),7.1))))))))</f>
        <v>#N/A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Tabelle1!$T94="",NA(),IF(Tabelle1!$T94&lt;Tabelle1!$V$83,0.9,IF(Tabelle1!$T94&lt;=Tabelle1!$X$83,1+(Tabelle1!$T94-Tabelle1!$V$83)/ABS(Tabelle1!$X$83-Tabelle1!$V$83),IF(Tabelle1!$T94&lt;=Tabelle1!$Z$83,2+(Tabelle1!$T94-Tabelle1!$X$83)/ABS(Tabelle1!$Z$83-Tabelle1!$X$83),IF(Tabelle1!$T94&lt;=Tabelle1!$AB$83,3+(Tabelle1!$T94-Tabelle1!$Z$83)/ABS(Tabelle1!$AB$83-Tabelle1!$Z$83),IF(Tabelle1!$T94&lt;=Tabelle1!$AD$83,4+(Tabelle1!$T94-Tabelle1!$AB$83)/ABS(Tabelle1!$AD$83-Tabelle1!$AB$83),IF(Tabelle1!$T94&lt;=Tabelle1!$AF$83,5+(Tabelle1!$T94-Tabelle1!$AD$83)/ABS(Tabelle1!$AF$83-Tabelle1!$AD$83),IF(Tabelle1!$T94&lt;=Tabelle1!$AH$83,6+(Tabelle1!$T94-Tabelle1!$AF$83)/ABS(Tabelle1!$AH$83-Tabelle1!$AF$83),7.1))))))))</f>
        <v>#N/A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Tabelle1!$T95="",NA(),IF(Tabelle1!$T95&lt;Tabelle1!$V$83,0.9,IF(Tabelle1!$T95&lt;=Tabelle1!$X$83,1+(Tabelle1!$T95-Tabelle1!$V$83)/ABS(Tabelle1!$X$83-Tabelle1!$V$83),IF(Tabelle1!$T95&lt;=Tabelle1!$Z$83,2+(Tabelle1!$T95-Tabelle1!$X$83)/ABS(Tabelle1!$Z$83-Tabelle1!$X$83),IF(Tabelle1!$T95&lt;=Tabelle1!$AB$83,3+(Tabelle1!$T95-Tabelle1!$Z$83)/ABS(Tabelle1!$AB$83-Tabelle1!$Z$83),IF(Tabelle1!$T95&lt;=Tabelle1!$AD$83,4+(Tabelle1!$T95-Tabelle1!$AB$83)/ABS(Tabelle1!$AD$83-Tabelle1!$AB$83),IF(Tabelle1!$T95&lt;=Tabelle1!$AF$83,5+(Tabelle1!$T95-Tabelle1!$AD$83)/ABS(Tabelle1!$AF$83-Tabelle1!$AD$83),IF(Tabelle1!$T95&lt;=Tabelle1!$AH$83,6+(Tabelle1!$T95-Tabelle1!$AF$83)/ABS(Tabelle1!$AH$83-Tabelle1!$AF$83),7.1))))))))</f>
        <v>#N/A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Tabelle1!$T96="",NA(),IF(Tabelle1!$T96&lt;Tabelle1!$V$83,0.9,IF(Tabelle1!$T96&lt;=Tabelle1!$X$83,1+(Tabelle1!$T96-Tabelle1!$V$83)/ABS(Tabelle1!$X$83-Tabelle1!$V$83),IF(Tabelle1!$T96&lt;=Tabelle1!$Z$83,2+(Tabelle1!$T96-Tabelle1!$X$83)/ABS(Tabelle1!$Z$83-Tabelle1!$X$83),IF(Tabelle1!$T96&lt;=Tabelle1!$AB$83,3+(Tabelle1!$T96-Tabelle1!$Z$83)/ABS(Tabelle1!$AB$83-Tabelle1!$Z$83),IF(Tabelle1!$T96&lt;=Tabelle1!$AD$83,4+(Tabelle1!$T96-Tabelle1!$AB$83)/ABS(Tabelle1!$AD$83-Tabelle1!$AB$83),IF(Tabelle1!$T96&lt;=Tabelle1!$AF$83,5+(Tabelle1!$T96-Tabelle1!$AD$83)/ABS(Tabelle1!$AF$83-Tabelle1!$AD$83),IF(Tabelle1!$T96&lt;=Tabelle1!$AH$83,6+(Tabelle1!$T96-Tabelle1!$AF$83)/ABS(Tabelle1!$AH$83-Tabelle1!$AF$83),7.1))))))))</f>
        <v>#N/A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Tabelle1!$T97="",NA(),IF(Tabelle1!$T97&lt;Tabelle1!$V$83,0.9,IF(Tabelle1!$T97&lt;=Tabelle1!$X$83,1+(Tabelle1!$T97-Tabelle1!$V$83)/ABS(Tabelle1!$X$83-Tabelle1!$V$83),IF(Tabelle1!$T97&lt;=Tabelle1!$Z$83,2+(Tabelle1!$T97-Tabelle1!$X$83)/ABS(Tabelle1!$Z$83-Tabelle1!$X$83),IF(Tabelle1!$T97&lt;=Tabelle1!$AB$83,3+(Tabelle1!$T97-Tabelle1!$Z$83)/ABS(Tabelle1!$AB$83-Tabelle1!$Z$83),IF(Tabelle1!$T97&lt;=Tabelle1!$AD$83,4+(Tabelle1!$T97-Tabelle1!$AB$83)/ABS(Tabelle1!$AD$83-Tabelle1!$AB$83),IF(Tabelle1!$T97&lt;=Tabelle1!$AF$83,5+(Tabelle1!$T97-Tabelle1!$AD$83)/ABS(Tabelle1!$AF$83-Tabelle1!$AD$83),IF(Tabelle1!$T97&lt;=Tabelle1!$AH$83,6+(Tabelle1!$T97-Tabelle1!$AF$83)/ABS(Tabelle1!$AH$83-Tabelle1!$AF$83),7.1))))))))</f>
        <v>#N/A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Tabelle1!$T98="",NA(),IF(Tabelle1!$T98&lt;Tabelle1!$V$83,0.9,IF(Tabelle1!$T98&lt;=Tabelle1!$X$83,1+(Tabelle1!$T98-Tabelle1!$V$83)/ABS(Tabelle1!$X$83-Tabelle1!$V$83),IF(Tabelle1!$T98&lt;=Tabelle1!$Z$83,2+(Tabelle1!$T98-Tabelle1!$X$83)/ABS(Tabelle1!$Z$83-Tabelle1!$X$83),IF(Tabelle1!$T98&lt;=Tabelle1!$AB$83,3+(Tabelle1!$T98-Tabelle1!$Z$83)/ABS(Tabelle1!$AB$83-Tabelle1!$Z$83),IF(Tabelle1!$T98&lt;=Tabelle1!$AD$83,4+(Tabelle1!$T98-Tabelle1!$AB$83)/ABS(Tabelle1!$AD$83-Tabelle1!$AB$83),IF(Tabelle1!$T98&lt;=Tabelle1!$AF$83,5+(Tabelle1!$T98-Tabelle1!$AD$83)/ABS(Tabelle1!$AF$83-Tabelle1!$AD$83),IF(Tabelle1!$T98&lt;=Tabelle1!$AH$83,6+(Tabelle1!$T98-Tabelle1!$AF$83)/ABS(Tabelle1!$AH$83-Tabelle1!$AF$83),7.1))))))))</f>
        <v>#N/A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Tabelle1!$T99="",NA(),IF(Tabelle1!$T99&lt;Tabelle1!$V$83,0.9,IF(Tabelle1!$T99&lt;=Tabelle1!$X$83,1+(Tabelle1!$T99-Tabelle1!$V$83)/ABS(Tabelle1!$X$83-Tabelle1!$V$83),IF(Tabelle1!$T99&lt;=Tabelle1!$Z$83,2+(Tabelle1!$T99-Tabelle1!$X$83)/ABS(Tabelle1!$Z$83-Tabelle1!$X$83),IF(Tabelle1!$T99&lt;=Tabelle1!$AB$83,3+(Tabelle1!$T99-Tabelle1!$Z$83)/ABS(Tabelle1!$AB$83-Tabelle1!$Z$83),IF(Tabelle1!$T99&lt;=Tabelle1!$AD$83,4+(Tabelle1!$T99-Tabelle1!$AB$83)/ABS(Tabelle1!$AD$83-Tabelle1!$AB$83),IF(Tabelle1!$T99&lt;=Tabelle1!$AF$83,5+(Tabelle1!$T99-Tabelle1!$AD$83)/ABS(Tabelle1!$AF$83-Tabelle1!$AD$83),IF(Tabelle1!$T99&lt;=Tabelle1!$AH$83,6+(Tabelle1!$T99-Tabelle1!$AF$83)/ABS(Tabelle1!$AH$83-Tabelle1!$AF$83),7.1))))))))</f>
        <v>#N/A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Tabelle1!$T100="",NA(),IF(Tabelle1!$T100&lt;Tabelle1!$V$83,0.9,IF(Tabelle1!$T100&lt;=Tabelle1!$X$83,1+(Tabelle1!$T100-Tabelle1!$V$83)/ABS(Tabelle1!$X$83-Tabelle1!$V$83),IF(Tabelle1!$T100&lt;=Tabelle1!$Z$83,2+(Tabelle1!$T100-Tabelle1!$X$83)/ABS(Tabelle1!$Z$83-Tabelle1!$X$83),IF(Tabelle1!$T100&lt;=Tabelle1!$AB$83,3+(Tabelle1!$T100-Tabelle1!$Z$83)/ABS(Tabelle1!$AB$83-Tabelle1!$Z$83),IF(Tabelle1!$T100&lt;=Tabelle1!$AD$83,4+(Tabelle1!$T100-Tabelle1!$AB$83)/ABS(Tabelle1!$AD$83-Tabelle1!$AB$83),IF(Tabelle1!$T100&lt;=Tabelle1!$AF$83,5+(Tabelle1!$T100-Tabelle1!$AD$83)/ABS(Tabelle1!$AF$83-Tabelle1!$AD$83),IF(Tabelle1!$T100&lt;=Tabelle1!$AH$83,6+(Tabelle1!$T100-Tabelle1!$AF$83)/ABS(Tabelle1!$AH$83-Tabelle1!$AF$83),7.1))))))))</f>
        <v>#N/A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Tabelle1!$T101="",NA(),IF(Tabelle1!$T101&lt;Tabelle1!$V$83,0.9,IF(Tabelle1!$T101&lt;=Tabelle1!$X$83,1+(Tabelle1!$T101-Tabelle1!$V$83)/ABS(Tabelle1!$X$83-Tabelle1!$V$83),IF(Tabelle1!$T101&lt;=Tabelle1!$Z$83,2+(Tabelle1!$T101-Tabelle1!$X$83)/ABS(Tabelle1!$Z$83-Tabelle1!$X$83),IF(Tabelle1!$T101&lt;=Tabelle1!$AB$83,3+(Tabelle1!$T101-Tabelle1!$Z$83)/ABS(Tabelle1!$AB$83-Tabelle1!$Z$83),IF(Tabelle1!$T101&lt;=Tabelle1!$AD$83,4+(Tabelle1!$T101-Tabelle1!$AB$83)/ABS(Tabelle1!$AD$83-Tabelle1!$AB$83),IF(Tabelle1!$T101&lt;=Tabelle1!$AF$83,5+(Tabelle1!$T101-Tabelle1!$AD$83)/ABS(Tabelle1!$AF$83-Tabelle1!$AD$83),IF(Tabelle1!$T101&lt;=Tabelle1!$AH$83,6+(Tabelle1!$T101-Tabelle1!$AF$83)/ABS(Tabelle1!$AH$83-Tabelle1!$AF$83),7.1))))))))</f>
        <v>#N/A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Tabelle1!$T102="",NA(),IF(Tabelle1!$T102&lt;Tabelle1!$V$83,0.9,IF(Tabelle1!$T102&lt;=Tabelle1!$X$83,1+(Tabelle1!$T102-Tabelle1!$V$83)/ABS(Tabelle1!$X$83-Tabelle1!$V$83),IF(Tabelle1!$T102&lt;=Tabelle1!$Z$83,2+(Tabelle1!$T102-Tabelle1!$X$83)/ABS(Tabelle1!$Z$83-Tabelle1!$X$83),IF(Tabelle1!$T102&lt;=Tabelle1!$AB$83,3+(Tabelle1!$T102-Tabelle1!$Z$83)/ABS(Tabelle1!$AB$83-Tabelle1!$Z$83),IF(Tabelle1!$T102&lt;=Tabelle1!$AD$83,4+(Tabelle1!$T102-Tabelle1!$AB$83)/ABS(Tabelle1!$AD$83-Tabelle1!$AB$83),IF(Tabelle1!$T102&lt;=Tabelle1!$AF$83,5+(Tabelle1!$T102-Tabelle1!$AD$83)/ABS(Tabelle1!$AF$83-Tabelle1!$AD$83),IF(Tabelle1!$T102&lt;=Tabelle1!$AH$83,6+(Tabelle1!$T102-Tabelle1!$AF$83)/ABS(Tabelle1!$AH$83-Tabelle1!$AF$83),7.1))))))))</f>
        <v>#N/A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Tabelle1!$T103="",NA(),IF(Tabelle1!$T103&lt;Tabelle1!$V$83,0.9,IF(Tabelle1!$T103&lt;=Tabelle1!$X$83,1+(Tabelle1!$T103-Tabelle1!$V$83)/ABS(Tabelle1!$X$83-Tabelle1!$V$83),IF(Tabelle1!$T103&lt;=Tabelle1!$Z$83,2+(Tabelle1!$T103-Tabelle1!$X$83)/ABS(Tabelle1!$Z$83-Tabelle1!$X$83),IF(Tabelle1!$T103&lt;=Tabelle1!$AB$83,3+(Tabelle1!$T103-Tabelle1!$Z$83)/ABS(Tabelle1!$AB$83-Tabelle1!$Z$83),IF(Tabelle1!$T103&lt;=Tabelle1!$AD$83,4+(Tabelle1!$T103-Tabelle1!$AB$83)/ABS(Tabelle1!$AD$83-Tabelle1!$AB$83),IF(Tabelle1!$T103&lt;=Tabelle1!$AF$83,5+(Tabelle1!$T103-Tabelle1!$AD$83)/ABS(Tabelle1!$AF$83-Tabelle1!$AD$83),IF(Tabelle1!$T103&lt;=Tabelle1!$AH$83,6+(Tabelle1!$T103-Tabelle1!$AF$83)/ABS(Tabelle1!$AH$83-Tabelle1!$AF$83),7.1))))))))</f>
        <v>#N/A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Tabelle1!$T104="",NA(),IF(Tabelle1!$T104&lt;Tabelle1!$V$83,0.9,IF(Tabelle1!$T104&lt;=Tabelle1!$X$83,1+(Tabelle1!$T104-Tabelle1!$V$83)/ABS(Tabelle1!$X$83-Tabelle1!$V$83),IF(Tabelle1!$T104&lt;=Tabelle1!$Z$83,2+(Tabelle1!$T104-Tabelle1!$X$83)/ABS(Tabelle1!$Z$83-Tabelle1!$X$83),IF(Tabelle1!$T104&lt;=Tabelle1!$AB$83,3+(Tabelle1!$T104-Tabelle1!$Z$83)/ABS(Tabelle1!$AB$83-Tabelle1!$Z$83),IF(Tabelle1!$T104&lt;=Tabelle1!$AD$83,4+(Tabelle1!$T104-Tabelle1!$AB$83)/ABS(Tabelle1!$AD$83-Tabelle1!$AB$83),IF(Tabelle1!$T104&lt;=Tabelle1!$AF$83,5+(Tabelle1!$T104-Tabelle1!$AD$83)/ABS(Tabelle1!$AF$83-Tabelle1!$AD$83),IF(Tabelle1!$T104&lt;=Tabelle1!$AH$83,6+(Tabelle1!$T104-Tabelle1!$AF$83)/ABS(Tabelle1!$AH$83-Tabelle1!$AF$83),7.1))))))))</f>
        <v>#N/A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Tabelle1!$T105="",NA(),IF(Tabelle1!$T105&lt;Tabelle1!$V$83,0.9,IF(Tabelle1!$T105&lt;=Tabelle1!$X$83,1+(Tabelle1!$T105-Tabelle1!$V$83)/ABS(Tabelle1!$X$83-Tabelle1!$V$83),IF(Tabelle1!$T105&lt;=Tabelle1!$Z$83,2+(Tabelle1!$T105-Tabelle1!$X$83)/ABS(Tabelle1!$Z$83-Tabelle1!$X$83),IF(Tabelle1!$T105&lt;=Tabelle1!$AB$83,3+(Tabelle1!$T105-Tabelle1!$Z$83)/ABS(Tabelle1!$AB$83-Tabelle1!$Z$83),IF(Tabelle1!$T105&lt;=Tabelle1!$AD$83,4+(Tabelle1!$T105-Tabelle1!$AB$83)/ABS(Tabelle1!$AD$83-Tabelle1!$AB$83),IF(Tabelle1!$T105&lt;=Tabelle1!$AF$83,5+(Tabelle1!$T105-Tabelle1!$AD$83)/ABS(Tabelle1!$AF$83-Tabelle1!$AD$83),IF(Tabelle1!$T105&lt;=Tabelle1!$AH$83,6+(Tabelle1!$T105-Tabelle1!$AF$83)/ABS(Tabelle1!$AH$83-Tabelle1!$AF$83),7.1))))))))</f>
        <v>#N/A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Tabelle1!$T106="",NA(),IF(Tabelle1!$T106&lt;Tabelle1!$V$83,0.9,IF(Tabelle1!$T106&lt;=Tabelle1!$X$83,1+(Tabelle1!$T106-Tabelle1!$V$83)/ABS(Tabelle1!$X$83-Tabelle1!$V$83),IF(Tabelle1!$T106&lt;=Tabelle1!$Z$83,2+(Tabelle1!$T106-Tabelle1!$X$83)/ABS(Tabelle1!$Z$83-Tabelle1!$X$83),IF(Tabelle1!$T106&lt;=Tabelle1!$AB$83,3+(Tabelle1!$T106-Tabelle1!$Z$83)/ABS(Tabelle1!$AB$83-Tabelle1!$Z$83),IF(Tabelle1!$T106&lt;=Tabelle1!$AD$83,4+(Tabelle1!$T106-Tabelle1!$AB$83)/ABS(Tabelle1!$AD$83-Tabelle1!$AB$83),IF(Tabelle1!$T106&lt;=Tabelle1!$AF$83,5+(Tabelle1!$T106-Tabelle1!$AD$83)/ABS(Tabelle1!$AF$83-Tabelle1!$AD$83),IF(Tabelle1!$T106&lt;=Tabelle1!$AH$83,6+(Tabelle1!$T106-Tabelle1!$AF$83)/ABS(Tabelle1!$AH$83-Tabelle1!$AF$83),7.1))))))))</f>
        <v>#N/A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Tabelle1!$T107="",NA(),IF(Tabelle1!$T107&lt;Tabelle1!$V$83,0.9,IF(Tabelle1!$T107&lt;=Tabelle1!$X$83,1+(Tabelle1!$T107-Tabelle1!$V$83)/ABS(Tabelle1!$X$83-Tabelle1!$V$83),IF(Tabelle1!$T107&lt;=Tabelle1!$Z$83,2+(Tabelle1!$T107-Tabelle1!$X$83)/ABS(Tabelle1!$Z$83-Tabelle1!$X$83),IF(Tabelle1!$T107&lt;=Tabelle1!$AB$83,3+(Tabelle1!$T107-Tabelle1!$Z$83)/ABS(Tabelle1!$AB$83-Tabelle1!$Z$83),IF(Tabelle1!$T107&lt;=Tabelle1!$AD$83,4+(Tabelle1!$T107-Tabelle1!$AB$83)/ABS(Tabelle1!$AD$83-Tabelle1!$AB$83),IF(Tabelle1!$T107&lt;=Tabelle1!$AF$83,5+(Tabelle1!$T107-Tabelle1!$AD$83)/ABS(Tabelle1!$AF$83-Tabelle1!$AD$83),IF(Tabelle1!$T107&lt;=Tabelle1!$AH$83,6+(Tabelle1!$T107-Tabelle1!$AF$83)/ABS(Tabelle1!$AH$83-Tabelle1!$AF$83),7.1))))))))</f>
        <v>#N/A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Tabelle1!$T108="",NA(),IF(Tabelle1!$T108&lt;Tabelle1!$V$83,0.9,IF(Tabelle1!$T108&lt;=Tabelle1!$X$83,1+(Tabelle1!$T108-Tabelle1!$V$83)/ABS(Tabelle1!$X$83-Tabelle1!$V$83),IF(Tabelle1!$T108&lt;=Tabelle1!$Z$83,2+(Tabelle1!$T108-Tabelle1!$X$83)/ABS(Tabelle1!$Z$83-Tabelle1!$X$83),IF(Tabelle1!$T108&lt;=Tabelle1!$AB$83,3+(Tabelle1!$T108-Tabelle1!$Z$83)/ABS(Tabelle1!$AB$83-Tabelle1!$Z$83),IF(Tabelle1!$T108&lt;=Tabelle1!$AD$83,4+(Tabelle1!$T108-Tabelle1!$AB$83)/ABS(Tabelle1!$AD$83-Tabelle1!$AB$83),IF(Tabelle1!$T108&lt;=Tabelle1!$AF$83,5+(Tabelle1!$T108-Tabelle1!$AD$83)/ABS(Tabelle1!$AF$83-Tabelle1!$AD$83),IF(Tabelle1!$T108&lt;=Tabelle1!$AH$83,6+(Tabelle1!$T108-Tabelle1!$AF$83)/ABS(Tabelle1!$AH$83-Tabelle1!$AF$83),7.1))))))))</f>
        <v>#N/A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Tabelle1!$T109="",NA(),IF(Tabelle1!$T109&lt;Tabelle1!$V$83,0.9,IF(Tabelle1!$T109&lt;=Tabelle1!$X$83,1+(Tabelle1!$T109-Tabelle1!$V$83)/ABS(Tabelle1!$X$83-Tabelle1!$V$83),IF(Tabelle1!$T109&lt;=Tabelle1!$Z$83,2+(Tabelle1!$T109-Tabelle1!$X$83)/ABS(Tabelle1!$Z$83-Tabelle1!$X$83),IF(Tabelle1!$T109&lt;=Tabelle1!$AB$83,3+(Tabelle1!$T109-Tabelle1!$Z$83)/ABS(Tabelle1!$AB$83-Tabelle1!$Z$83),IF(Tabelle1!$T109&lt;=Tabelle1!$AD$83,4+(Tabelle1!$T109-Tabelle1!$AB$83)/ABS(Tabelle1!$AD$83-Tabelle1!$AB$83),IF(Tabelle1!$T109&lt;=Tabelle1!$AF$83,5+(Tabelle1!$T109-Tabelle1!$AD$83)/ABS(Tabelle1!$AF$83-Tabelle1!$AD$83),IF(Tabelle1!$T109&lt;=Tabelle1!$AH$83,6+(Tabelle1!$T109-Tabelle1!$AF$83)/ABS(Tabelle1!$AH$83-Tabelle1!$AF$83),7.1))))))))</f>
        <v>#N/A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10</v>
      </c>
      <c r="E229" s="2" t="s">
        <v>19</v>
      </c>
      <c r="F229" s="13" t="s">
        <v>11</v>
      </c>
      <c r="G229" s="13" t="s">
        <v>12</v>
      </c>
      <c r="H229" s="13" t="s">
        <v>13</v>
      </c>
      <c r="I229" s="13" t="s">
        <v>14</v>
      </c>
      <c r="J229" s="13" t="s">
        <v>15</v>
      </c>
      <c r="K229" s="13" t="s">
        <v>16</v>
      </c>
      <c r="L229" s="14" t="s">
        <v>17</v>
      </c>
      <c r="N229">
        <v>3.3</v>
      </c>
    </row>
    <row r="230" spans="4:14" x14ac:dyDescent="0.2">
      <c r="L230" s="7"/>
      <c r="N230" t="s">
        <v>211</v>
      </c>
    </row>
    <row r="231" spans="4:14" x14ac:dyDescent="0.2">
      <c r="D231" s="8">
        <v>1</v>
      </c>
      <c r="E231" s="8" t="e">
        <f>IF(Tabelle1!$AL85="",NA(),IF(Tabelle1!$AL85&lt;Tabelle1!$AN$83,0.9,IF(Tabelle1!$AL85&lt;=Tabelle1!$AP$83,1+(Tabelle1!$AL85-Tabelle1!$AN$83)/ABS(Tabelle1!$AP$83-Tabelle1!$AN$83),IF(Tabelle1!$AL85&lt;=Tabelle1!$AR$83,2+(Tabelle1!$AL85-Tabelle1!$AP$83)/ABS(Tabelle1!$AR$83-Tabelle1!$AP$83),IF(Tabelle1!$AL85&lt;=Tabelle1!$AT$83,3+(Tabelle1!$AL85-Tabelle1!$AR$83)/ABS(Tabelle1!$AT$83-Tabelle1!$AR$83),IF(Tabelle1!$AL85&lt;=Tabelle1!$AV$83,4+(Tabelle1!$AL85-Tabelle1!$AT$83)/ABS(Tabelle1!$AV$83-Tabelle1!$AT$83),IF(Tabelle1!$AL85&lt;=Tabelle1!$AX$83,5+(Tabelle1!$AL85-Tabelle1!$AV$83)/ABS(Tabelle1!$AX$83-Tabelle1!$AV$83),IF(Tabelle1!$AL85&lt;=Tabelle1!$AZ$83,6+(Tabelle1!$AL85-Tabelle1!$AX$83)/ABS(Tabelle1!$AZ$83-Tabelle1!$AX$83),7.1))))))))</f>
        <v>#N/A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211</v>
      </c>
    </row>
    <row r="232" spans="4:14" x14ac:dyDescent="0.2">
      <c r="D232" s="8">
        <v>2</v>
      </c>
      <c r="E232" s="8" t="e">
        <f>IF(Tabelle1!$AL86="",NA(),IF(Tabelle1!$AL86&lt;Tabelle1!$AN$83,0.9,IF(Tabelle1!$AL86&lt;=Tabelle1!$AP$83,1+(Tabelle1!$AL86-Tabelle1!$AN$83)/ABS(Tabelle1!$AP$83-Tabelle1!$AN$83),IF(Tabelle1!$AL86&lt;=Tabelle1!$AR$83,2+(Tabelle1!$AL86-Tabelle1!$AP$83)/ABS(Tabelle1!$AR$83-Tabelle1!$AP$83),IF(Tabelle1!$AL86&lt;=Tabelle1!$AT$83,3+(Tabelle1!$AL86-Tabelle1!$AR$83)/ABS(Tabelle1!$AT$83-Tabelle1!$AR$83),IF(Tabelle1!$AL86&lt;=Tabelle1!$AV$83,4+(Tabelle1!$AL86-Tabelle1!$AT$83)/ABS(Tabelle1!$AV$83-Tabelle1!$AT$83),IF(Tabelle1!$AL86&lt;=Tabelle1!$AX$83,5+(Tabelle1!$AL86-Tabelle1!$AV$83)/ABS(Tabelle1!$AX$83-Tabelle1!$AV$83),IF(Tabelle1!$AL86&lt;=Tabelle1!$AZ$83,6+(Tabelle1!$AL86-Tabelle1!$AX$83)/ABS(Tabelle1!$AZ$83-Tabelle1!$AX$83),7.1))))))))</f>
        <v>#N/A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Tabelle1!$AL87="",NA(),IF(Tabelle1!$AL87&lt;Tabelle1!$AN$83,0.9,IF(Tabelle1!$AL87&lt;=Tabelle1!$AP$83,1+(Tabelle1!$AL87-Tabelle1!$AN$83)/ABS(Tabelle1!$AP$83-Tabelle1!$AN$83),IF(Tabelle1!$AL87&lt;=Tabelle1!$AR$83,2+(Tabelle1!$AL87-Tabelle1!$AP$83)/ABS(Tabelle1!$AR$83-Tabelle1!$AP$83),IF(Tabelle1!$AL87&lt;=Tabelle1!$AT$83,3+(Tabelle1!$AL87-Tabelle1!$AR$83)/ABS(Tabelle1!$AT$83-Tabelle1!$AR$83),IF(Tabelle1!$AL87&lt;=Tabelle1!$AV$83,4+(Tabelle1!$AL87-Tabelle1!$AT$83)/ABS(Tabelle1!$AV$83-Tabelle1!$AT$83),IF(Tabelle1!$AL87&lt;=Tabelle1!$AX$83,5+(Tabelle1!$AL87-Tabelle1!$AV$83)/ABS(Tabelle1!$AX$83-Tabelle1!$AV$83),IF(Tabelle1!$AL87&lt;=Tabelle1!$AZ$83,6+(Tabelle1!$AL87-Tabelle1!$AX$83)/ABS(Tabelle1!$AZ$83-Tabelle1!$AX$83),7.1))))))))</f>
        <v>#N/A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Tabelle1!$AL88="",NA(),IF(Tabelle1!$AL88&lt;Tabelle1!$AN$83,0.9,IF(Tabelle1!$AL88&lt;=Tabelle1!$AP$83,1+(Tabelle1!$AL88-Tabelle1!$AN$83)/ABS(Tabelle1!$AP$83-Tabelle1!$AN$83),IF(Tabelle1!$AL88&lt;=Tabelle1!$AR$83,2+(Tabelle1!$AL88-Tabelle1!$AP$83)/ABS(Tabelle1!$AR$83-Tabelle1!$AP$83),IF(Tabelle1!$AL88&lt;=Tabelle1!$AT$83,3+(Tabelle1!$AL88-Tabelle1!$AR$83)/ABS(Tabelle1!$AT$83-Tabelle1!$AR$83),IF(Tabelle1!$AL88&lt;=Tabelle1!$AV$83,4+(Tabelle1!$AL88-Tabelle1!$AT$83)/ABS(Tabelle1!$AV$83-Tabelle1!$AT$83),IF(Tabelle1!$AL88&lt;=Tabelle1!$AX$83,5+(Tabelle1!$AL88-Tabelle1!$AV$83)/ABS(Tabelle1!$AX$83-Tabelle1!$AV$83),IF(Tabelle1!$AL88&lt;=Tabelle1!$AZ$83,6+(Tabelle1!$AL88-Tabelle1!$AX$83)/ABS(Tabelle1!$AZ$83-Tabelle1!$AX$83),7.1))))))))</f>
        <v>#N/A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Tabelle1!$AL89="",NA(),IF(Tabelle1!$AL89&lt;Tabelle1!$AN$83,0.9,IF(Tabelle1!$AL89&lt;=Tabelle1!$AP$83,1+(Tabelle1!$AL89-Tabelle1!$AN$83)/ABS(Tabelle1!$AP$83-Tabelle1!$AN$83),IF(Tabelle1!$AL89&lt;=Tabelle1!$AR$83,2+(Tabelle1!$AL89-Tabelle1!$AP$83)/ABS(Tabelle1!$AR$83-Tabelle1!$AP$83),IF(Tabelle1!$AL89&lt;=Tabelle1!$AT$83,3+(Tabelle1!$AL89-Tabelle1!$AR$83)/ABS(Tabelle1!$AT$83-Tabelle1!$AR$83),IF(Tabelle1!$AL89&lt;=Tabelle1!$AV$83,4+(Tabelle1!$AL89-Tabelle1!$AT$83)/ABS(Tabelle1!$AV$83-Tabelle1!$AT$83),IF(Tabelle1!$AL89&lt;=Tabelle1!$AX$83,5+(Tabelle1!$AL89-Tabelle1!$AV$83)/ABS(Tabelle1!$AX$83-Tabelle1!$AV$83),IF(Tabelle1!$AL89&lt;=Tabelle1!$AZ$83,6+(Tabelle1!$AL89-Tabelle1!$AX$83)/ABS(Tabelle1!$AZ$83-Tabelle1!$AX$83),7.1))))))))</f>
        <v>#N/A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Tabelle1!$AL90="",NA(),IF(Tabelle1!$AL90&lt;Tabelle1!$AN$83,0.9,IF(Tabelle1!$AL90&lt;=Tabelle1!$AP$83,1+(Tabelle1!$AL90-Tabelle1!$AN$83)/ABS(Tabelle1!$AP$83-Tabelle1!$AN$83),IF(Tabelle1!$AL90&lt;=Tabelle1!$AR$83,2+(Tabelle1!$AL90-Tabelle1!$AP$83)/ABS(Tabelle1!$AR$83-Tabelle1!$AP$83),IF(Tabelle1!$AL90&lt;=Tabelle1!$AT$83,3+(Tabelle1!$AL90-Tabelle1!$AR$83)/ABS(Tabelle1!$AT$83-Tabelle1!$AR$83),IF(Tabelle1!$AL90&lt;=Tabelle1!$AV$83,4+(Tabelle1!$AL90-Tabelle1!$AT$83)/ABS(Tabelle1!$AV$83-Tabelle1!$AT$83),IF(Tabelle1!$AL90&lt;=Tabelle1!$AX$83,5+(Tabelle1!$AL90-Tabelle1!$AV$83)/ABS(Tabelle1!$AX$83-Tabelle1!$AV$83),IF(Tabelle1!$AL90&lt;=Tabelle1!$AZ$83,6+(Tabelle1!$AL90-Tabelle1!$AX$83)/ABS(Tabelle1!$AZ$83-Tabelle1!$AX$83),7.1))))))))</f>
        <v>#N/A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Tabelle1!$AL91="",NA(),IF(Tabelle1!$AL91&lt;Tabelle1!$AN$83,0.9,IF(Tabelle1!$AL91&lt;=Tabelle1!$AP$83,1+(Tabelle1!$AL91-Tabelle1!$AN$83)/ABS(Tabelle1!$AP$83-Tabelle1!$AN$83),IF(Tabelle1!$AL91&lt;=Tabelle1!$AR$83,2+(Tabelle1!$AL91-Tabelle1!$AP$83)/ABS(Tabelle1!$AR$83-Tabelle1!$AP$83),IF(Tabelle1!$AL91&lt;=Tabelle1!$AT$83,3+(Tabelle1!$AL91-Tabelle1!$AR$83)/ABS(Tabelle1!$AT$83-Tabelle1!$AR$83),IF(Tabelle1!$AL91&lt;=Tabelle1!$AV$83,4+(Tabelle1!$AL91-Tabelle1!$AT$83)/ABS(Tabelle1!$AV$83-Tabelle1!$AT$83),IF(Tabelle1!$AL91&lt;=Tabelle1!$AX$83,5+(Tabelle1!$AL91-Tabelle1!$AV$83)/ABS(Tabelle1!$AX$83-Tabelle1!$AV$83),IF(Tabelle1!$AL91&lt;=Tabelle1!$AZ$83,6+(Tabelle1!$AL91-Tabelle1!$AX$83)/ABS(Tabelle1!$AZ$83-Tabelle1!$AX$83),7.1))))))))</f>
        <v>#N/A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Tabelle1!$AL92="",NA(),IF(Tabelle1!$AL92&lt;Tabelle1!$AN$83,0.9,IF(Tabelle1!$AL92&lt;=Tabelle1!$AP$83,1+(Tabelle1!$AL92-Tabelle1!$AN$83)/ABS(Tabelle1!$AP$83-Tabelle1!$AN$83),IF(Tabelle1!$AL92&lt;=Tabelle1!$AR$83,2+(Tabelle1!$AL92-Tabelle1!$AP$83)/ABS(Tabelle1!$AR$83-Tabelle1!$AP$83),IF(Tabelle1!$AL92&lt;=Tabelle1!$AT$83,3+(Tabelle1!$AL92-Tabelle1!$AR$83)/ABS(Tabelle1!$AT$83-Tabelle1!$AR$83),IF(Tabelle1!$AL92&lt;=Tabelle1!$AV$83,4+(Tabelle1!$AL92-Tabelle1!$AT$83)/ABS(Tabelle1!$AV$83-Tabelle1!$AT$83),IF(Tabelle1!$AL92&lt;=Tabelle1!$AX$83,5+(Tabelle1!$AL92-Tabelle1!$AV$83)/ABS(Tabelle1!$AX$83-Tabelle1!$AV$83),IF(Tabelle1!$AL92&lt;=Tabelle1!$AZ$83,6+(Tabelle1!$AL92-Tabelle1!$AX$83)/ABS(Tabelle1!$AZ$83-Tabelle1!$AX$83),7.1))))))))</f>
        <v>#N/A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Tabelle1!$AL93="",NA(),IF(Tabelle1!$AL93&lt;Tabelle1!$AN$83,0.9,IF(Tabelle1!$AL93&lt;=Tabelle1!$AP$83,1+(Tabelle1!$AL93-Tabelle1!$AN$83)/ABS(Tabelle1!$AP$83-Tabelle1!$AN$83),IF(Tabelle1!$AL93&lt;=Tabelle1!$AR$83,2+(Tabelle1!$AL93-Tabelle1!$AP$83)/ABS(Tabelle1!$AR$83-Tabelle1!$AP$83),IF(Tabelle1!$AL93&lt;=Tabelle1!$AT$83,3+(Tabelle1!$AL93-Tabelle1!$AR$83)/ABS(Tabelle1!$AT$83-Tabelle1!$AR$83),IF(Tabelle1!$AL93&lt;=Tabelle1!$AV$83,4+(Tabelle1!$AL93-Tabelle1!$AT$83)/ABS(Tabelle1!$AV$83-Tabelle1!$AT$83),IF(Tabelle1!$AL93&lt;=Tabelle1!$AX$83,5+(Tabelle1!$AL93-Tabelle1!$AV$83)/ABS(Tabelle1!$AX$83-Tabelle1!$AV$83),IF(Tabelle1!$AL93&lt;=Tabelle1!$AZ$83,6+(Tabelle1!$AL93-Tabelle1!$AX$83)/ABS(Tabelle1!$AZ$83-Tabelle1!$AX$83),7.1))))))))</f>
        <v>#N/A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Tabelle1!$AL94="",NA(),IF(Tabelle1!$AL94&lt;Tabelle1!$AN$83,0.9,IF(Tabelle1!$AL94&lt;=Tabelle1!$AP$83,1+(Tabelle1!$AL94-Tabelle1!$AN$83)/ABS(Tabelle1!$AP$83-Tabelle1!$AN$83),IF(Tabelle1!$AL94&lt;=Tabelle1!$AR$83,2+(Tabelle1!$AL94-Tabelle1!$AP$83)/ABS(Tabelle1!$AR$83-Tabelle1!$AP$83),IF(Tabelle1!$AL94&lt;=Tabelle1!$AT$83,3+(Tabelle1!$AL94-Tabelle1!$AR$83)/ABS(Tabelle1!$AT$83-Tabelle1!$AR$83),IF(Tabelle1!$AL94&lt;=Tabelle1!$AV$83,4+(Tabelle1!$AL94-Tabelle1!$AT$83)/ABS(Tabelle1!$AV$83-Tabelle1!$AT$83),IF(Tabelle1!$AL94&lt;=Tabelle1!$AX$83,5+(Tabelle1!$AL94-Tabelle1!$AV$83)/ABS(Tabelle1!$AX$83-Tabelle1!$AV$83),IF(Tabelle1!$AL94&lt;=Tabelle1!$AZ$83,6+(Tabelle1!$AL94-Tabelle1!$AX$83)/ABS(Tabelle1!$AZ$83-Tabelle1!$AX$83),7.1))))))))</f>
        <v>#N/A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Tabelle1!$AL95="",NA(),IF(Tabelle1!$AL95&lt;Tabelle1!$AN$83,0.9,IF(Tabelle1!$AL95&lt;=Tabelle1!$AP$83,1+(Tabelle1!$AL95-Tabelle1!$AN$83)/ABS(Tabelle1!$AP$83-Tabelle1!$AN$83),IF(Tabelle1!$AL95&lt;=Tabelle1!$AR$83,2+(Tabelle1!$AL95-Tabelle1!$AP$83)/ABS(Tabelle1!$AR$83-Tabelle1!$AP$83),IF(Tabelle1!$AL95&lt;=Tabelle1!$AT$83,3+(Tabelle1!$AL95-Tabelle1!$AR$83)/ABS(Tabelle1!$AT$83-Tabelle1!$AR$83),IF(Tabelle1!$AL95&lt;=Tabelle1!$AV$83,4+(Tabelle1!$AL95-Tabelle1!$AT$83)/ABS(Tabelle1!$AV$83-Tabelle1!$AT$83),IF(Tabelle1!$AL95&lt;=Tabelle1!$AX$83,5+(Tabelle1!$AL95-Tabelle1!$AV$83)/ABS(Tabelle1!$AX$83-Tabelle1!$AV$83),IF(Tabelle1!$AL95&lt;=Tabelle1!$AZ$83,6+(Tabelle1!$AL95-Tabelle1!$AX$83)/ABS(Tabelle1!$AZ$83-Tabelle1!$AX$83),7.1))))))))</f>
        <v>#N/A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Tabelle1!$AL96="",NA(),IF(Tabelle1!$AL96&lt;Tabelle1!$AN$83,0.9,IF(Tabelle1!$AL96&lt;=Tabelle1!$AP$83,1+(Tabelle1!$AL96-Tabelle1!$AN$83)/ABS(Tabelle1!$AP$83-Tabelle1!$AN$83),IF(Tabelle1!$AL96&lt;=Tabelle1!$AR$83,2+(Tabelle1!$AL96-Tabelle1!$AP$83)/ABS(Tabelle1!$AR$83-Tabelle1!$AP$83),IF(Tabelle1!$AL96&lt;=Tabelle1!$AT$83,3+(Tabelle1!$AL96-Tabelle1!$AR$83)/ABS(Tabelle1!$AT$83-Tabelle1!$AR$83),IF(Tabelle1!$AL96&lt;=Tabelle1!$AV$83,4+(Tabelle1!$AL96-Tabelle1!$AT$83)/ABS(Tabelle1!$AV$83-Tabelle1!$AT$83),IF(Tabelle1!$AL96&lt;=Tabelle1!$AX$83,5+(Tabelle1!$AL96-Tabelle1!$AV$83)/ABS(Tabelle1!$AX$83-Tabelle1!$AV$83),IF(Tabelle1!$AL96&lt;=Tabelle1!$AZ$83,6+(Tabelle1!$AL96-Tabelle1!$AX$83)/ABS(Tabelle1!$AZ$83-Tabelle1!$AX$83),7.1))))))))</f>
        <v>#N/A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Tabelle1!$AL97="",NA(),IF(Tabelle1!$AL97&lt;Tabelle1!$AN$83,0.9,IF(Tabelle1!$AL97&lt;=Tabelle1!$AP$83,1+(Tabelle1!$AL97-Tabelle1!$AN$83)/ABS(Tabelle1!$AP$83-Tabelle1!$AN$83),IF(Tabelle1!$AL97&lt;=Tabelle1!$AR$83,2+(Tabelle1!$AL97-Tabelle1!$AP$83)/ABS(Tabelle1!$AR$83-Tabelle1!$AP$83),IF(Tabelle1!$AL97&lt;=Tabelle1!$AT$83,3+(Tabelle1!$AL97-Tabelle1!$AR$83)/ABS(Tabelle1!$AT$83-Tabelle1!$AR$83),IF(Tabelle1!$AL97&lt;=Tabelle1!$AV$83,4+(Tabelle1!$AL97-Tabelle1!$AT$83)/ABS(Tabelle1!$AV$83-Tabelle1!$AT$83),IF(Tabelle1!$AL97&lt;=Tabelle1!$AX$83,5+(Tabelle1!$AL97-Tabelle1!$AV$83)/ABS(Tabelle1!$AX$83-Tabelle1!$AV$83),IF(Tabelle1!$AL97&lt;=Tabelle1!$AZ$83,6+(Tabelle1!$AL97-Tabelle1!$AX$83)/ABS(Tabelle1!$AZ$83-Tabelle1!$AX$83),7.1))))))))</f>
        <v>#N/A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Tabelle1!$AL98="",NA(),IF(Tabelle1!$AL98&lt;Tabelle1!$AN$83,0.9,IF(Tabelle1!$AL98&lt;=Tabelle1!$AP$83,1+(Tabelle1!$AL98-Tabelle1!$AN$83)/ABS(Tabelle1!$AP$83-Tabelle1!$AN$83),IF(Tabelle1!$AL98&lt;=Tabelle1!$AR$83,2+(Tabelle1!$AL98-Tabelle1!$AP$83)/ABS(Tabelle1!$AR$83-Tabelle1!$AP$83),IF(Tabelle1!$AL98&lt;=Tabelle1!$AT$83,3+(Tabelle1!$AL98-Tabelle1!$AR$83)/ABS(Tabelle1!$AT$83-Tabelle1!$AR$83),IF(Tabelle1!$AL98&lt;=Tabelle1!$AV$83,4+(Tabelle1!$AL98-Tabelle1!$AT$83)/ABS(Tabelle1!$AV$83-Tabelle1!$AT$83),IF(Tabelle1!$AL98&lt;=Tabelle1!$AX$83,5+(Tabelle1!$AL98-Tabelle1!$AV$83)/ABS(Tabelle1!$AX$83-Tabelle1!$AV$83),IF(Tabelle1!$AL98&lt;=Tabelle1!$AZ$83,6+(Tabelle1!$AL98-Tabelle1!$AX$83)/ABS(Tabelle1!$AZ$83-Tabelle1!$AX$83),7.1))))))))</f>
        <v>#N/A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Tabelle1!$AL99="",NA(),IF(Tabelle1!$AL99&lt;Tabelle1!$AN$83,0.9,IF(Tabelle1!$AL99&lt;=Tabelle1!$AP$83,1+(Tabelle1!$AL99-Tabelle1!$AN$83)/ABS(Tabelle1!$AP$83-Tabelle1!$AN$83),IF(Tabelle1!$AL99&lt;=Tabelle1!$AR$83,2+(Tabelle1!$AL99-Tabelle1!$AP$83)/ABS(Tabelle1!$AR$83-Tabelle1!$AP$83),IF(Tabelle1!$AL99&lt;=Tabelle1!$AT$83,3+(Tabelle1!$AL99-Tabelle1!$AR$83)/ABS(Tabelle1!$AT$83-Tabelle1!$AR$83),IF(Tabelle1!$AL99&lt;=Tabelle1!$AV$83,4+(Tabelle1!$AL99-Tabelle1!$AT$83)/ABS(Tabelle1!$AV$83-Tabelle1!$AT$83),IF(Tabelle1!$AL99&lt;=Tabelle1!$AX$83,5+(Tabelle1!$AL99-Tabelle1!$AV$83)/ABS(Tabelle1!$AX$83-Tabelle1!$AV$83),IF(Tabelle1!$AL99&lt;=Tabelle1!$AZ$83,6+(Tabelle1!$AL99-Tabelle1!$AX$83)/ABS(Tabelle1!$AZ$83-Tabelle1!$AX$83),7.1))))))))</f>
        <v>#N/A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Tabelle1!$AL100="",NA(),IF(Tabelle1!$AL100&lt;Tabelle1!$AN$83,0.9,IF(Tabelle1!$AL100&lt;=Tabelle1!$AP$83,1+(Tabelle1!$AL100-Tabelle1!$AN$83)/ABS(Tabelle1!$AP$83-Tabelle1!$AN$83),IF(Tabelle1!$AL100&lt;=Tabelle1!$AR$83,2+(Tabelle1!$AL100-Tabelle1!$AP$83)/ABS(Tabelle1!$AR$83-Tabelle1!$AP$83),IF(Tabelle1!$AL100&lt;=Tabelle1!$AT$83,3+(Tabelle1!$AL100-Tabelle1!$AR$83)/ABS(Tabelle1!$AT$83-Tabelle1!$AR$83),IF(Tabelle1!$AL100&lt;=Tabelle1!$AV$83,4+(Tabelle1!$AL100-Tabelle1!$AT$83)/ABS(Tabelle1!$AV$83-Tabelle1!$AT$83),IF(Tabelle1!$AL100&lt;=Tabelle1!$AX$83,5+(Tabelle1!$AL100-Tabelle1!$AV$83)/ABS(Tabelle1!$AX$83-Tabelle1!$AV$83),IF(Tabelle1!$AL100&lt;=Tabelle1!$AZ$83,6+(Tabelle1!$AL100-Tabelle1!$AX$83)/ABS(Tabelle1!$AZ$83-Tabelle1!$AX$83),7.1))))))))</f>
        <v>#N/A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Tabelle1!$AL101="",NA(),IF(Tabelle1!$AL101&lt;Tabelle1!$AN$83,0.9,IF(Tabelle1!$AL101&lt;=Tabelle1!$AP$83,1+(Tabelle1!$AL101-Tabelle1!$AN$83)/ABS(Tabelle1!$AP$83-Tabelle1!$AN$83),IF(Tabelle1!$AL101&lt;=Tabelle1!$AR$83,2+(Tabelle1!$AL101-Tabelle1!$AP$83)/ABS(Tabelle1!$AR$83-Tabelle1!$AP$83),IF(Tabelle1!$AL101&lt;=Tabelle1!$AT$83,3+(Tabelle1!$AL101-Tabelle1!$AR$83)/ABS(Tabelle1!$AT$83-Tabelle1!$AR$83),IF(Tabelle1!$AL101&lt;=Tabelle1!$AV$83,4+(Tabelle1!$AL101-Tabelle1!$AT$83)/ABS(Tabelle1!$AV$83-Tabelle1!$AT$83),IF(Tabelle1!$AL101&lt;=Tabelle1!$AX$83,5+(Tabelle1!$AL101-Tabelle1!$AV$83)/ABS(Tabelle1!$AX$83-Tabelle1!$AV$83),IF(Tabelle1!$AL101&lt;=Tabelle1!$AZ$83,6+(Tabelle1!$AL101-Tabelle1!$AX$83)/ABS(Tabelle1!$AZ$83-Tabelle1!$AX$83),7.1))))))))</f>
        <v>#N/A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Tabelle1!$AL102="",NA(),IF(Tabelle1!$AL102&lt;Tabelle1!$AN$83,0.9,IF(Tabelle1!$AL102&lt;=Tabelle1!$AP$83,1+(Tabelle1!$AL102-Tabelle1!$AN$83)/ABS(Tabelle1!$AP$83-Tabelle1!$AN$83),IF(Tabelle1!$AL102&lt;=Tabelle1!$AR$83,2+(Tabelle1!$AL102-Tabelle1!$AP$83)/ABS(Tabelle1!$AR$83-Tabelle1!$AP$83),IF(Tabelle1!$AL102&lt;=Tabelle1!$AT$83,3+(Tabelle1!$AL102-Tabelle1!$AR$83)/ABS(Tabelle1!$AT$83-Tabelle1!$AR$83),IF(Tabelle1!$AL102&lt;=Tabelle1!$AV$83,4+(Tabelle1!$AL102-Tabelle1!$AT$83)/ABS(Tabelle1!$AV$83-Tabelle1!$AT$83),IF(Tabelle1!$AL102&lt;=Tabelle1!$AX$83,5+(Tabelle1!$AL102-Tabelle1!$AV$83)/ABS(Tabelle1!$AX$83-Tabelle1!$AV$83),IF(Tabelle1!$AL102&lt;=Tabelle1!$AZ$83,6+(Tabelle1!$AL102-Tabelle1!$AX$83)/ABS(Tabelle1!$AZ$83-Tabelle1!$AX$83),7.1))))))))</f>
        <v>#N/A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Tabelle1!$AL103="",NA(),IF(Tabelle1!$AL103&lt;Tabelle1!$AN$83,0.9,IF(Tabelle1!$AL103&lt;=Tabelle1!$AP$83,1+(Tabelle1!$AL103-Tabelle1!$AN$83)/ABS(Tabelle1!$AP$83-Tabelle1!$AN$83),IF(Tabelle1!$AL103&lt;=Tabelle1!$AR$83,2+(Tabelle1!$AL103-Tabelle1!$AP$83)/ABS(Tabelle1!$AR$83-Tabelle1!$AP$83),IF(Tabelle1!$AL103&lt;=Tabelle1!$AT$83,3+(Tabelle1!$AL103-Tabelle1!$AR$83)/ABS(Tabelle1!$AT$83-Tabelle1!$AR$83),IF(Tabelle1!$AL103&lt;=Tabelle1!$AV$83,4+(Tabelle1!$AL103-Tabelle1!$AT$83)/ABS(Tabelle1!$AV$83-Tabelle1!$AT$83),IF(Tabelle1!$AL103&lt;=Tabelle1!$AX$83,5+(Tabelle1!$AL103-Tabelle1!$AV$83)/ABS(Tabelle1!$AX$83-Tabelle1!$AV$83),IF(Tabelle1!$AL103&lt;=Tabelle1!$AZ$83,6+(Tabelle1!$AL103-Tabelle1!$AX$83)/ABS(Tabelle1!$AZ$83-Tabelle1!$AX$83),7.1))))))))</f>
        <v>#N/A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Tabelle1!$AL104="",NA(),IF(Tabelle1!$AL104&lt;Tabelle1!$AN$83,0.9,IF(Tabelle1!$AL104&lt;=Tabelle1!$AP$83,1+(Tabelle1!$AL104-Tabelle1!$AN$83)/ABS(Tabelle1!$AP$83-Tabelle1!$AN$83),IF(Tabelle1!$AL104&lt;=Tabelle1!$AR$83,2+(Tabelle1!$AL104-Tabelle1!$AP$83)/ABS(Tabelle1!$AR$83-Tabelle1!$AP$83),IF(Tabelle1!$AL104&lt;=Tabelle1!$AT$83,3+(Tabelle1!$AL104-Tabelle1!$AR$83)/ABS(Tabelle1!$AT$83-Tabelle1!$AR$83),IF(Tabelle1!$AL104&lt;=Tabelle1!$AV$83,4+(Tabelle1!$AL104-Tabelle1!$AT$83)/ABS(Tabelle1!$AV$83-Tabelle1!$AT$83),IF(Tabelle1!$AL104&lt;=Tabelle1!$AX$83,5+(Tabelle1!$AL104-Tabelle1!$AV$83)/ABS(Tabelle1!$AX$83-Tabelle1!$AV$83),IF(Tabelle1!$AL104&lt;=Tabelle1!$AZ$83,6+(Tabelle1!$AL104-Tabelle1!$AX$83)/ABS(Tabelle1!$AZ$83-Tabelle1!$AX$83),7.1))))))))</f>
        <v>#N/A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Tabelle1!$AL105="",NA(),IF(Tabelle1!$AL105&lt;Tabelle1!$AN$83,0.9,IF(Tabelle1!$AL105&lt;=Tabelle1!$AP$83,1+(Tabelle1!$AL105-Tabelle1!$AN$83)/ABS(Tabelle1!$AP$83-Tabelle1!$AN$83),IF(Tabelle1!$AL105&lt;=Tabelle1!$AR$83,2+(Tabelle1!$AL105-Tabelle1!$AP$83)/ABS(Tabelle1!$AR$83-Tabelle1!$AP$83),IF(Tabelle1!$AL105&lt;=Tabelle1!$AT$83,3+(Tabelle1!$AL105-Tabelle1!$AR$83)/ABS(Tabelle1!$AT$83-Tabelle1!$AR$83),IF(Tabelle1!$AL105&lt;=Tabelle1!$AV$83,4+(Tabelle1!$AL105-Tabelle1!$AT$83)/ABS(Tabelle1!$AV$83-Tabelle1!$AT$83),IF(Tabelle1!$AL105&lt;=Tabelle1!$AX$83,5+(Tabelle1!$AL105-Tabelle1!$AV$83)/ABS(Tabelle1!$AX$83-Tabelle1!$AV$83),IF(Tabelle1!$AL105&lt;=Tabelle1!$AZ$83,6+(Tabelle1!$AL105-Tabelle1!$AX$83)/ABS(Tabelle1!$AZ$83-Tabelle1!$AX$83),7.1))))))))</f>
        <v>#N/A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Tabelle1!$AL106="",NA(),IF(Tabelle1!$AL106&lt;Tabelle1!$AN$83,0.9,IF(Tabelle1!$AL106&lt;=Tabelle1!$AP$83,1+(Tabelle1!$AL106-Tabelle1!$AN$83)/ABS(Tabelle1!$AP$83-Tabelle1!$AN$83),IF(Tabelle1!$AL106&lt;=Tabelle1!$AR$83,2+(Tabelle1!$AL106-Tabelle1!$AP$83)/ABS(Tabelle1!$AR$83-Tabelle1!$AP$83),IF(Tabelle1!$AL106&lt;=Tabelle1!$AT$83,3+(Tabelle1!$AL106-Tabelle1!$AR$83)/ABS(Tabelle1!$AT$83-Tabelle1!$AR$83),IF(Tabelle1!$AL106&lt;=Tabelle1!$AV$83,4+(Tabelle1!$AL106-Tabelle1!$AT$83)/ABS(Tabelle1!$AV$83-Tabelle1!$AT$83),IF(Tabelle1!$AL106&lt;=Tabelle1!$AX$83,5+(Tabelle1!$AL106-Tabelle1!$AV$83)/ABS(Tabelle1!$AX$83-Tabelle1!$AV$83),IF(Tabelle1!$AL106&lt;=Tabelle1!$AZ$83,6+(Tabelle1!$AL106-Tabelle1!$AX$83)/ABS(Tabelle1!$AZ$83-Tabelle1!$AX$83),7.1))))))))</f>
        <v>#N/A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Tabelle1!$AL107="",NA(),IF(Tabelle1!$AL107&lt;Tabelle1!$AN$83,0.9,IF(Tabelle1!$AL107&lt;=Tabelle1!$AP$83,1+(Tabelle1!$AL107-Tabelle1!$AN$83)/ABS(Tabelle1!$AP$83-Tabelle1!$AN$83),IF(Tabelle1!$AL107&lt;=Tabelle1!$AR$83,2+(Tabelle1!$AL107-Tabelle1!$AP$83)/ABS(Tabelle1!$AR$83-Tabelle1!$AP$83),IF(Tabelle1!$AL107&lt;=Tabelle1!$AT$83,3+(Tabelle1!$AL107-Tabelle1!$AR$83)/ABS(Tabelle1!$AT$83-Tabelle1!$AR$83),IF(Tabelle1!$AL107&lt;=Tabelle1!$AV$83,4+(Tabelle1!$AL107-Tabelle1!$AT$83)/ABS(Tabelle1!$AV$83-Tabelle1!$AT$83),IF(Tabelle1!$AL107&lt;=Tabelle1!$AX$83,5+(Tabelle1!$AL107-Tabelle1!$AV$83)/ABS(Tabelle1!$AX$83-Tabelle1!$AV$83),IF(Tabelle1!$AL107&lt;=Tabelle1!$AZ$83,6+(Tabelle1!$AL107-Tabelle1!$AX$83)/ABS(Tabelle1!$AZ$83-Tabelle1!$AX$83),7.1))))))))</f>
        <v>#N/A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Tabelle1!$AL108="",NA(),IF(Tabelle1!$AL108&lt;Tabelle1!$AN$83,0.9,IF(Tabelle1!$AL108&lt;=Tabelle1!$AP$83,1+(Tabelle1!$AL108-Tabelle1!$AN$83)/ABS(Tabelle1!$AP$83-Tabelle1!$AN$83),IF(Tabelle1!$AL108&lt;=Tabelle1!$AR$83,2+(Tabelle1!$AL108-Tabelle1!$AP$83)/ABS(Tabelle1!$AR$83-Tabelle1!$AP$83),IF(Tabelle1!$AL108&lt;=Tabelle1!$AT$83,3+(Tabelle1!$AL108-Tabelle1!$AR$83)/ABS(Tabelle1!$AT$83-Tabelle1!$AR$83),IF(Tabelle1!$AL108&lt;=Tabelle1!$AV$83,4+(Tabelle1!$AL108-Tabelle1!$AT$83)/ABS(Tabelle1!$AV$83-Tabelle1!$AT$83),IF(Tabelle1!$AL108&lt;=Tabelle1!$AX$83,5+(Tabelle1!$AL108-Tabelle1!$AV$83)/ABS(Tabelle1!$AX$83-Tabelle1!$AV$83),IF(Tabelle1!$AL108&lt;=Tabelle1!$AZ$83,6+(Tabelle1!$AL108-Tabelle1!$AX$83)/ABS(Tabelle1!$AZ$83-Tabelle1!$AX$83),7.1))))))))</f>
        <v>#N/A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Tabelle1!$AL109="",NA(),IF(Tabelle1!$AL109&lt;Tabelle1!$AN$83,0.9,IF(Tabelle1!$AL109&lt;=Tabelle1!$AP$83,1+(Tabelle1!$AL109-Tabelle1!$AN$83)/ABS(Tabelle1!$AP$83-Tabelle1!$AN$83),IF(Tabelle1!$AL109&lt;=Tabelle1!$AR$83,2+(Tabelle1!$AL109-Tabelle1!$AP$83)/ABS(Tabelle1!$AR$83-Tabelle1!$AP$83),IF(Tabelle1!$AL109&lt;=Tabelle1!$AT$83,3+(Tabelle1!$AL109-Tabelle1!$AR$83)/ABS(Tabelle1!$AT$83-Tabelle1!$AR$83),IF(Tabelle1!$AL109&lt;=Tabelle1!$AV$83,4+(Tabelle1!$AL109-Tabelle1!$AT$83)/ABS(Tabelle1!$AV$83-Tabelle1!$AT$83),IF(Tabelle1!$AL109&lt;=Tabelle1!$AX$83,5+(Tabelle1!$AL109-Tabelle1!$AV$83)/ABS(Tabelle1!$AX$83-Tabelle1!$AV$83),IF(Tabelle1!$AL109&lt;=Tabelle1!$AZ$83,6+(Tabelle1!$AL109-Tabelle1!$AX$83)/ABS(Tabelle1!$AZ$83-Tabelle1!$AX$83),7.1))))))))</f>
        <v>#N/A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10</v>
      </c>
      <c r="E257" t="s">
        <v>18</v>
      </c>
      <c r="F257" s="5" t="s">
        <v>11</v>
      </c>
      <c r="G257" s="5" t="s">
        <v>12</v>
      </c>
      <c r="H257" s="5" t="s">
        <v>13</v>
      </c>
      <c r="I257" s="5" t="s">
        <v>14</v>
      </c>
      <c r="J257" s="5" t="s">
        <v>15</v>
      </c>
      <c r="K257" s="5" t="s">
        <v>16</v>
      </c>
      <c r="L257" s="6" t="s">
        <v>17</v>
      </c>
      <c r="N257" s="5" t="s">
        <v>211</v>
      </c>
    </row>
    <row r="258" spans="4:14" x14ac:dyDescent="0.2">
      <c r="L258" s="7"/>
      <c r="N258" t="s">
        <v>211</v>
      </c>
    </row>
    <row r="259" spans="4:14" x14ac:dyDescent="0.2">
      <c r="D259" s="8">
        <v>1</v>
      </c>
      <c r="E2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10</v>
      </c>
      <c r="E285" s="2" t="s">
        <v>19</v>
      </c>
      <c r="F285" s="13" t="s">
        <v>11</v>
      </c>
      <c r="G285" s="13" t="s">
        <v>12</v>
      </c>
      <c r="H285" s="13" t="s">
        <v>13</v>
      </c>
      <c r="I285" s="13" t="s">
        <v>14</v>
      </c>
      <c r="J285" s="13" t="s">
        <v>15</v>
      </c>
      <c r="K285" s="13" t="s">
        <v>16</v>
      </c>
      <c r="L285" s="14" t="s">
        <v>17</v>
      </c>
      <c r="N285">
        <v>4.2</v>
      </c>
    </row>
    <row r="286" spans="4:14" x14ac:dyDescent="0.2">
      <c r="L286" s="7"/>
      <c r="N286" t="s">
        <v>211</v>
      </c>
    </row>
    <row r="287" spans="4:14" x14ac:dyDescent="0.2">
      <c r="D287" s="8">
        <v>1</v>
      </c>
      <c r="E2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211</v>
      </c>
    </row>
    <row r="288" spans="4:14" x14ac:dyDescent="0.2">
      <c r="D288" s="8">
        <v>2</v>
      </c>
      <c r="E2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10</v>
      </c>
      <c r="E313" s="2" t="s">
        <v>19</v>
      </c>
      <c r="F313" s="13" t="s">
        <v>11</v>
      </c>
      <c r="G313" s="13" t="s">
        <v>12</v>
      </c>
      <c r="H313" s="13" t="s">
        <v>13</v>
      </c>
      <c r="I313" s="13" t="s">
        <v>14</v>
      </c>
      <c r="J313" s="13" t="s">
        <v>15</v>
      </c>
      <c r="K313" s="13" t="s">
        <v>16</v>
      </c>
      <c r="L313" s="14" t="s">
        <v>17</v>
      </c>
      <c r="N313">
        <v>4.3</v>
      </c>
    </row>
    <row r="314" spans="4:14" x14ac:dyDescent="0.2">
      <c r="L314" s="7"/>
      <c r="N314" t="s">
        <v>211</v>
      </c>
    </row>
    <row r="315" spans="4:14" x14ac:dyDescent="0.2">
      <c r="D315" s="8">
        <v>1</v>
      </c>
      <c r="E3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211</v>
      </c>
    </row>
    <row r="316" spans="4:14" x14ac:dyDescent="0.2">
      <c r="D316" s="8">
        <v>2</v>
      </c>
      <c r="E3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10</v>
      </c>
      <c r="E341" t="s">
        <v>18</v>
      </c>
      <c r="F341" s="5" t="s">
        <v>11</v>
      </c>
      <c r="G341" s="5" t="s">
        <v>12</v>
      </c>
      <c r="H341" s="5" t="s">
        <v>13</v>
      </c>
      <c r="I341" s="5" t="s">
        <v>14</v>
      </c>
      <c r="J341" s="5" t="s">
        <v>15</v>
      </c>
      <c r="K341" s="5" t="s">
        <v>16</v>
      </c>
      <c r="L341" s="6" t="s">
        <v>17</v>
      </c>
      <c r="N341" s="5" t="s">
        <v>211</v>
      </c>
    </row>
    <row r="342" spans="4:14" x14ac:dyDescent="0.2">
      <c r="L342" s="7"/>
      <c r="N342" t="s">
        <v>211</v>
      </c>
    </row>
    <row r="343" spans="4:14" x14ac:dyDescent="0.2">
      <c r="D343" s="8">
        <v>1</v>
      </c>
      <c r="E3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10</v>
      </c>
      <c r="E369" s="2" t="s">
        <v>19</v>
      </c>
      <c r="F369" s="13" t="s">
        <v>11</v>
      </c>
      <c r="G369" s="13" t="s">
        <v>12</v>
      </c>
      <c r="H369" s="13" t="s">
        <v>13</v>
      </c>
      <c r="I369" s="13" t="s">
        <v>14</v>
      </c>
      <c r="J369" s="13" t="s">
        <v>15</v>
      </c>
      <c r="K369" s="13" t="s">
        <v>16</v>
      </c>
      <c r="L369" s="14" t="s">
        <v>17</v>
      </c>
      <c r="N369">
        <v>5.2</v>
      </c>
    </row>
    <row r="370" spans="4:14" x14ac:dyDescent="0.2">
      <c r="L370" s="7"/>
      <c r="N370" t="s">
        <v>211</v>
      </c>
    </row>
    <row r="371" spans="4:14" x14ac:dyDescent="0.2">
      <c r="D371" s="8">
        <v>1</v>
      </c>
      <c r="E3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211</v>
      </c>
    </row>
    <row r="372" spans="4:14" x14ac:dyDescent="0.2">
      <c r="D372" s="8">
        <v>2</v>
      </c>
      <c r="E3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10</v>
      </c>
      <c r="E397" s="2" t="s">
        <v>19</v>
      </c>
      <c r="F397" s="13" t="s">
        <v>11</v>
      </c>
      <c r="G397" s="13" t="s">
        <v>12</v>
      </c>
      <c r="H397" s="13" t="s">
        <v>13</v>
      </c>
      <c r="I397" s="13" t="s">
        <v>14</v>
      </c>
      <c r="J397" s="13" t="s">
        <v>15</v>
      </c>
      <c r="K397" s="13" t="s">
        <v>16</v>
      </c>
      <c r="L397" s="14" t="s">
        <v>17</v>
      </c>
      <c r="N397">
        <v>5.3</v>
      </c>
    </row>
    <row r="398" spans="4:14" x14ac:dyDescent="0.2">
      <c r="L398" s="7"/>
      <c r="N398" t="s">
        <v>211</v>
      </c>
    </row>
    <row r="399" spans="4:14" x14ac:dyDescent="0.2">
      <c r="D399" s="8">
        <v>1</v>
      </c>
      <c r="E3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211</v>
      </c>
    </row>
    <row r="400" spans="4:14" x14ac:dyDescent="0.2">
      <c r="D400" s="8">
        <v>2</v>
      </c>
      <c r="E4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10</v>
      </c>
      <c r="E425" t="s">
        <v>18</v>
      </c>
      <c r="F425" s="5" t="s">
        <v>11</v>
      </c>
      <c r="G425" s="5" t="s">
        <v>12</v>
      </c>
      <c r="H425" s="5" t="s">
        <v>13</v>
      </c>
      <c r="I425" s="5" t="s">
        <v>14</v>
      </c>
      <c r="J425" s="5" t="s">
        <v>15</v>
      </c>
      <c r="K425" s="5" t="s">
        <v>16</v>
      </c>
      <c r="L425" s="6" t="s">
        <v>17</v>
      </c>
      <c r="N425" s="5" t="s">
        <v>211</v>
      </c>
    </row>
    <row r="426" spans="4:14" x14ac:dyDescent="0.2">
      <c r="L426" s="7"/>
      <c r="N426" t="s">
        <v>211</v>
      </c>
    </row>
    <row r="427" spans="4:14" x14ac:dyDescent="0.2">
      <c r="D427" s="8">
        <v>1</v>
      </c>
      <c r="E4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10</v>
      </c>
      <c r="E453" s="2" t="s">
        <v>19</v>
      </c>
      <c r="F453" s="13" t="s">
        <v>11</v>
      </c>
      <c r="G453" s="13" t="s">
        <v>12</v>
      </c>
      <c r="H453" s="13" t="s">
        <v>13</v>
      </c>
      <c r="I453" s="13" t="s">
        <v>14</v>
      </c>
      <c r="J453" s="13" t="s">
        <v>15</v>
      </c>
      <c r="K453" s="13" t="s">
        <v>16</v>
      </c>
      <c r="L453" s="14" t="s">
        <v>17</v>
      </c>
      <c r="N453">
        <v>6.2</v>
      </c>
    </row>
    <row r="454" spans="4:14" x14ac:dyDescent="0.2">
      <c r="L454" s="7"/>
      <c r="N454" t="s">
        <v>211</v>
      </c>
    </row>
    <row r="455" spans="4:14" x14ac:dyDescent="0.2">
      <c r="D455" s="8">
        <v>1</v>
      </c>
      <c r="E4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211</v>
      </c>
    </row>
    <row r="456" spans="4:14" x14ac:dyDescent="0.2">
      <c r="D456" s="8">
        <v>2</v>
      </c>
      <c r="E4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10</v>
      </c>
      <c r="E481" s="2" t="s">
        <v>19</v>
      </c>
      <c r="F481" s="13" t="s">
        <v>11</v>
      </c>
      <c r="G481" s="13" t="s">
        <v>12</v>
      </c>
      <c r="H481" s="13" t="s">
        <v>13</v>
      </c>
      <c r="I481" s="13" t="s">
        <v>14</v>
      </c>
      <c r="J481" s="13" t="s">
        <v>15</v>
      </c>
      <c r="K481" s="13" t="s">
        <v>16</v>
      </c>
      <c r="L481" s="14" t="s">
        <v>17</v>
      </c>
      <c r="N481">
        <v>6.3</v>
      </c>
    </row>
    <row r="482" spans="4:14" x14ac:dyDescent="0.2">
      <c r="L482" s="7"/>
      <c r="N482" t="s">
        <v>211</v>
      </c>
    </row>
    <row r="483" spans="4:14" x14ac:dyDescent="0.2">
      <c r="D483" s="8">
        <v>1</v>
      </c>
      <c r="E4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211</v>
      </c>
    </row>
    <row r="484" spans="4:14" x14ac:dyDescent="0.2">
      <c r="D484" s="8">
        <v>2</v>
      </c>
      <c r="E4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10</v>
      </c>
      <c r="E509" t="s">
        <v>18</v>
      </c>
      <c r="F509" s="5" t="s">
        <v>11</v>
      </c>
      <c r="G509" s="5" t="s">
        <v>12</v>
      </c>
      <c r="H509" s="5" t="s">
        <v>13</v>
      </c>
      <c r="I509" s="5" t="s">
        <v>14</v>
      </c>
      <c r="J509" s="5" t="s">
        <v>15</v>
      </c>
      <c r="K509" s="5" t="s">
        <v>16</v>
      </c>
      <c r="L509" s="6" t="s">
        <v>17</v>
      </c>
      <c r="N509" s="5" t="s">
        <v>211</v>
      </c>
    </row>
    <row r="510" spans="4:14" x14ac:dyDescent="0.2">
      <c r="L510" s="7"/>
      <c r="N510" t="s">
        <v>211</v>
      </c>
    </row>
    <row r="511" spans="4:14" x14ac:dyDescent="0.2">
      <c r="D511" s="8">
        <v>1</v>
      </c>
      <c r="E5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10</v>
      </c>
      <c r="E537" s="2" t="s">
        <v>19</v>
      </c>
      <c r="F537" s="13" t="s">
        <v>11</v>
      </c>
      <c r="G537" s="13" t="s">
        <v>12</v>
      </c>
      <c r="H537" s="13" t="s">
        <v>13</v>
      </c>
      <c r="I537" s="13" t="s">
        <v>14</v>
      </c>
      <c r="J537" s="13" t="s">
        <v>15</v>
      </c>
      <c r="K537" s="13" t="s">
        <v>16</v>
      </c>
      <c r="L537" s="14" t="s">
        <v>17</v>
      </c>
      <c r="N537">
        <v>7.2</v>
      </c>
    </row>
    <row r="538" spans="4:14" x14ac:dyDescent="0.2">
      <c r="L538" s="7"/>
      <c r="N538" t="s">
        <v>211</v>
      </c>
    </row>
    <row r="539" spans="4:14" x14ac:dyDescent="0.2">
      <c r="D539" s="8">
        <v>1</v>
      </c>
      <c r="E5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211</v>
      </c>
    </row>
    <row r="540" spans="4:14" x14ac:dyDescent="0.2">
      <c r="D540" s="8">
        <v>2</v>
      </c>
      <c r="E5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10</v>
      </c>
      <c r="E565" s="2" t="s">
        <v>19</v>
      </c>
      <c r="F565" s="13" t="s">
        <v>11</v>
      </c>
      <c r="G565" s="13" t="s">
        <v>12</v>
      </c>
      <c r="H565" s="13" t="s">
        <v>13</v>
      </c>
      <c r="I565" s="13" t="s">
        <v>14</v>
      </c>
      <c r="J565" s="13" t="s">
        <v>15</v>
      </c>
      <c r="K565" s="13" t="s">
        <v>16</v>
      </c>
      <c r="L565" s="14" t="s">
        <v>17</v>
      </c>
      <c r="N565">
        <v>7.3</v>
      </c>
    </row>
    <row r="566" spans="4:14" x14ac:dyDescent="0.2">
      <c r="L566" s="7"/>
      <c r="N566" t="s">
        <v>211</v>
      </c>
    </row>
    <row r="567" spans="4:14" x14ac:dyDescent="0.2">
      <c r="D567" s="8">
        <v>1</v>
      </c>
      <c r="E5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211</v>
      </c>
    </row>
    <row r="568" spans="4:14" x14ac:dyDescent="0.2">
      <c r="D568" s="8">
        <v>2</v>
      </c>
      <c r="E5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10</v>
      </c>
      <c r="E593" t="s">
        <v>18</v>
      </c>
      <c r="F593" s="5" t="s">
        <v>11</v>
      </c>
      <c r="G593" s="5" t="s">
        <v>12</v>
      </c>
      <c r="H593" s="5" t="s">
        <v>13</v>
      </c>
      <c r="I593" s="5" t="s">
        <v>14</v>
      </c>
      <c r="J593" s="5" t="s">
        <v>15</v>
      </c>
      <c r="K593" s="5" t="s">
        <v>16</v>
      </c>
      <c r="L593" s="6" t="s">
        <v>17</v>
      </c>
      <c r="N593" s="5" t="s">
        <v>211</v>
      </c>
    </row>
    <row r="594" spans="4:14" x14ac:dyDescent="0.2">
      <c r="L594" s="7"/>
      <c r="N594" t="s">
        <v>211</v>
      </c>
    </row>
    <row r="595" spans="4:14" x14ac:dyDescent="0.2">
      <c r="D595" s="8">
        <v>1</v>
      </c>
      <c r="E5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10</v>
      </c>
      <c r="E621" s="2" t="s">
        <v>19</v>
      </c>
      <c r="F621" s="13" t="s">
        <v>11</v>
      </c>
      <c r="G621" s="13" t="s">
        <v>12</v>
      </c>
      <c r="H621" s="13" t="s">
        <v>13</v>
      </c>
      <c r="I621" s="13" t="s">
        <v>14</v>
      </c>
      <c r="J621" s="13" t="s">
        <v>15</v>
      </c>
      <c r="K621" s="13" t="s">
        <v>16</v>
      </c>
      <c r="L621" s="14" t="s">
        <v>17</v>
      </c>
      <c r="N621">
        <v>8.1999999999999993</v>
      </c>
    </row>
    <row r="622" spans="4:14" x14ac:dyDescent="0.2">
      <c r="L622" s="7"/>
      <c r="N622" t="s">
        <v>211</v>
      </c>
    </row>
    <row r="623" spans="4:14" x14ac:dyDescent="0.2">
      <c r="D623" s="8">
        <v>1</v>
      </c>
      <c r="E6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211</v>
      </c>
    </row>
    <row r="624" spans="4:14" x14ac:dyDescent="0.2">
      <c r="D624" s="8">
        <v>2</v>
      </c>
      <c r="E6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10</v>
      </c>
      <c r="E649" s="2" t="s">
        <v>19</v>
      </c>
      <c r="F649" s="13" t="s">
        <v>11</v>
      </c>
      <c r="G649" s="13" t="s">
        <v>12</v>
      </c>
      <c r="H649" s="13" t="s">
        <v>13</v>
      </c>
      <c r="I649" s="13" t="s">
        <v>14</v>
      </c>
      <c r="J649" s="13" t="s">
        <v>15</v>
      </c>
      <c r="K649" s="13" t="s">
        <v>16</v>
      </c>
      <c r="L649" s="14" t="s">
        <v>17</v>
      </c>
      <c r="N649">
        <v>8.3000000000000007</v>
      </c>
    </row>
    <row r="650" spans="4:14" x14ac:dyDescent="0.2">
      <c r="L650" s="7"/>
      <c r="N650" t="s">
        <v>211</v>
      </c>
    </row>
    <row r="651" spans="4:14" x14ac:dyDescent="0.2">
      <c r="D651" s="8">
        <v>1</v>
      </c>
      <c r="E6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211</v>
      </c>
    </row>
    <row r="652" spans="4:14" x14ac:dyDescent="0.2">
      <c r="D652" s="8">
        <v>2</v>
      </c>
      <c r="E6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10</v>
      </c>
      <c r="E677" t="s">
        <v>18</v>
      </c>
      <c r="F677" s="5" t="s">
        <v>11</v>
      </c>
      <c r="G677" s="5" t="s">
        <v>12</v>
      </c>
      <c r="H677" s="5" t="s">
        <v>13</v>
      </c>
      <c r="I677" s="5" t="s">
        <v>14</v>
      </c>
      <c r="J677" s="5" t="s">
        <v>15</v>
      </c>
      <c r="K677" s="5" t="s">
        <v>16</v>
      </c>
      <c r="L677" s="6" t="s">
        <v>17</v>
      </c>
      <c r="N677" s="5" t="s">
        <v>211</v>
      </c>
    </row>
    <row r="678" spans="4:14" x14ac:dyDescent="0.2">
      <c r="L678" s="7"/>
      <c r="N678" t="s">
        <v>211</v>
      </c>
    </row>
    <row r="679" spans="4:14" x14ac:dyDescent="0.2">
      <c r="D679" s="8">
        <v>1</v>
      </c>
      <c r="E6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10</v>
      </c>
      <c r="E705" s="2" t="s">
        <v>19</v>
      </c>
      <c r="F705" s="13" t="s">
        <v>11</v>
      </c>
      <c r="G705" s="13" t="s">
        <v>12</v>
      </c>
      <c r="H705" s="13" t="s">
        <v>13</v>
      </c>
      <c r="I705" s="13" t="s">
        <v>14</v>
      </c>
      <c r="J705" s="13" t="s">
        <v>15</v>
      </c>
      <c r="K705" s="13" t="s">
        <v>16</v>
      </c>
      <c r="L705" s="14" t="s">
        <v>17</v>
      </c>
      <c r="N705">
        <v>9.1999999999999993</v>
      </c>
    </row>
    <row r="706" spans="4:14" x14ac:dyDescent="0.2">
      <c r="L706" s="7"/>
      <c r="N706" t="s">
        <v>211</v>
      </c>
    </row>
    <row r="707" spans="4:14" x14ac:dyDescent="0.2">
      <c r="D707" s="8">
        <v>1</v>
      </c>
      <c r="E7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211</v>
      </c>
    </row>
    <row r="708" spans="4:14" x14ac:dyDescent="0.2">
      <c r="D708" s="8">
        <v>2</v>
      </c>
      <c r="E7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10</v>
      </c>
      <c r="E733" s="2" t="s">
        <v>19</v>
      </c>
      <c r="F733" s="13" t="s">
        <v>11</v>
      </c>
      <c r="G733" s="13" t="s">
        <v>12</v>
      </c>
      <c r="H733" s="13" t="s">
        <v>13</v>
      </c>
      <c r="I733" s="13" t="s">
        <v>14</v>
      </c>
      <c r="J733" s="13" t="s">
        <v>15</v>
      </c>
      <c r="K733" s="13" t="s">
        <v>16</v>
      </c>
      <c r="L733" s="14" t="s">
        <v>17</v>
      </c>
      <c r="N733">
        <v>9.3000000000000007</v>
      </c>
    </row>
    <row r="734" spans="4:14" x14ac:dyDescent="0.2">
      <c r="L734" s="7"/>
      <c r="N734" t="s">
        <v>211</v>
      </c>
    </row>
    <row r="735" spans="4:14" x14ac:dyDescent="0.2">
      <c r="D735" s="8">
        <v>1</v>
      </c>
      <c r="E7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211</v>
      </c>
    </row>
    <row r="736" spans="4:14" x14ac:dyDescent="0.2">
      <c r="D736" s="8">
        <v>2</v>
      </c>
      <c r="E7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10</v>
      </c>
      <c r="E761" t="s">
        <v>18</v>
      </c>
      <c r="F761" s="5" t="s">
        <v>11</v>
      </c>
      <c r="G761" s="5" t="s">
        <v>12</v>
      </c>
      <c r="H761" s="5" t="s">
        <v>13</v>
      </c>
      <c r="I761" s="5" t="s">
        <v>14</v>
      </c>
      <c r="J761" s="5" t="s">
        <v>15</v>
      </c>
      <c r="K761" s="5" t="s">
        <v>16</v>
      </c>
      <c r="L761" s="6" t="s">
        <v>17</v>
      </c>
      <c r="N761" s="5" t="s">
        <v>211</v>
      </c>
    </row>
    <row r="762" spans="4:14" x14ac:dyDescent="0.2">
      <c r="L762" s="7"/>
      <c r="N762" t="s">
        <v>211</v>
      </c>
    </row>
    <row r="763" spans="4:14" x14ac:dyDescent="0.2">
      <c r="D763" s="8">
        <v>1</v>
      </c>
      <c r="E7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10</v>
      </c>
      <c r="E789" s="2" t="s">
        <v>19</v>
      </c>
      <c r="F789" s="13" t="s">
        <v>11</v>
      </c>
      <c r="G789" s="13" t="s">
        <v>12</v>
      </c>
      <c r="H789" s="13" t="s">
        <v>13</v>
      </c>
      <c r="I789" s="13" t="s">
        <v>14</v>
      </c>
      <c r="J789" s="13" t="s">
        <v>15</v>
      </c>
      <c r="K789" s="13" t="s">
        <v>16</v>
      </c>
      <c r="L789" s="14" t="s">
        <v>17</v>
      </c>
      <c r="N789">
        <v>10.199999999999999</v>
      </c>
    </row>
    <row r="790" spans="4:14" x14ac:dyDescent="0.2">
      <c r="L790" s="7"/>
      <c r="N790" t="s">
        <v>211</v>
      </c>
    </row>
    <row r="791" spans="4:14" x14ac:dyDescent="0.2">
      <c r="D791" s="8">
        <v>1</v>
      </c>
      <c r="E7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211</v>
      </c>
    </row>
    <row r="792" spans="4:14" x14ac:dyDescent="0.2">
      <c r="D792" s="8">
        <v>2</v>
      </c>
      <c r="E7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10</v>
      </c>
      <c r="E817" s="2" t="s">
        <v>19</v>
      </c>
      <c r="F817" s="13" t="s">
        <v>11</v>
      </c>
      <c r="G817" s="13" t="s">
        <v>12</v>
      </c>
      <c r="H817" s="13" t="s">
        <v>13</v>
      </c>
      <c r="I817" s="13" t="s">
        <v>14</v>
      </c>
      <c r="J817" s="13" t="s">
        <v>15</v>
      </c>
      <c r="K817" s="13" t="s">
        <v>16</v>
      </c>
      <c r="L817" s="14" t="s">
        <v>17</v>
      </c>
      <c r="N817">
        <v>10.3</v>
      </c>
    </row>
    <row r="818" spans="4:14" x14ac:dyDescent="0.2">
      <c r="L818" s="7"/>
      <c r="N818" t="s">
        <v>211</v>
      </c>
    </row>
    <row r="819" spans="4:14" x14ac:dyDescent="0.2">
      <c r="D819" s="8">
        <v>1</v>
      </c>
      <c r="E8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211</v>
      </c>
    </row>
    <row r="820" spans="4:14" x14ac:dyDescent="0.2">
      <c r="D820" s="8">
        <v>2</v>
      </c>
      <c r="E8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I149" sqref="I149"/>
    </sheetView>
  </sheetViews>
  <sheetFormatPr baseColWidth="10" defaultRowHeight="12.75" x14ac:dyDescent="0.2"/>
  <cols>
    <col min="2" max="2" width="27.7109375" style="22" bestFit="1" customWidth="1"/>
    <col min="3" max="3" width="15.5703125" style="58" customWidth="1"/>
    <col min="4" max="4" width="17.5703125" style="58" customWidth="1"/>
    <col min="5" max="5" width="9.42578125" style="22" customWidth="1"/>
  </cols>
  <sheetData>
    <row r="3" spans="2:8" x14ac:dyDescent="0.2">
      <c r="B3" s="121" t="s">
        <v>48</v>
      </c>
      <c r="C3" s="121"/>
      <c r="D3" s="121"/>
      <c r="E3" s="121"/>
    </row>
    <row r="4" spans="2:8" x14ac:dyDescent="0.2">
      <c r="G4" s="57"/>
      <c r="H4" s="8"/>
    </row>
    <row r="5" spans="2:8" x14ac:dyDescent="0.2">
      <c r="B5" s="22" t="s">
        <v>49</v>
      </c>
      <c r="C5" s="58" t="s">
        <v>50</v>
      </c>
      <c r="D5" s="58" t="s">
        <v>51</v>
      </c>
      <c r="E5" s="22" t="s">
        <v>52</v>
      </c>
      <c r="G5" s="57"/>
    </row>
    <row r="6" spans="2:8" x14ac:dyDescent="0.2">
      <c r="B6" s="22" t="s">
        <v>53</v>
      </c>
      <c r="C6" s="61">
        <v>0.27</v>
      </c>
      <c r="D6" s="63" t="s">
        <v>208</v>
      </c>
      <c r="E6" s="22" t="s">
        <v>1</v>
      </c>
    </row>
    <row r="7" spans="2:8" x14ac:dyDescent="0.2">
      <c r="B7" s="22" t="s">
        <v>54</v>
      </c>
      <c r="C7" s="61">
        <v>0.27</v>
      </c>
      <c r="D7" s="63" t="s">
        <v>208</v>
      </c>
      <c r="E7" s="22" t="s">
        <v>1</v>
      </c>
    </row>
    <row r="8" spans="2:8" x14ac:dyDescent="0.2">
      <c r="B8" s="22" t="s">
        <v>55</v>
      </c>
      <c r="C8" s="61">
        <v>0.25</v>
      </c>
      <c r="D8" s="63" t="s">
        <v>208</v>
      </c>
      <c r="E8" s="22" t="s">
        <v>1</v>
      </c>
    </row>
    <row r="9" spans="2:8" x14ac:dyDescent="0.2">
      <c r="B9" s="22" t="s">
        <v>56</v>
      </c>
      <c r="C9" s="61">
        <v>0.18</v>
      </c>
      <c r="D9" s="61">
        <v>0.18</v>
      </c>
      <c r="E9" s="22" t="s">
        <v>47</v>
      </c>
    </row>
    <row r="10" spans="2:8" x14ac:dyDescent="0.2">
      <c r="B10" s="22" t="s">
        <v>57</v>
      </c>
      <c r="C10" s="61">
        <v>0.18</v>
      </c>
      <c r="D10" s="61">
        <v>0.18</v>
      </c>
      <c r="E10" s="22" t="s">
        <v>47</v>
      </c>
    </row>
    <row r="11" spans="2:8" x14ac:dyDescent="0.2">
      <c r="B11" s="22" t="s">
        <v>58</v>
      </c>
      <c r="C11" s="61">
        <v>0.12</v>
      </c>
      <c r="D11" s="61">
        <v>0.12</v>
      </c>
      <c r="E11" s="22" t="s">
        <v>60</v>
      </c>
    </row>
    <row r="12" spans="2:8" x14ac:dyDescent="0.2">
      <c r="B12" s="22" t="s">
        <v>59</v>
      </c>
      <c r="C12" s="61">
        <v>0.12</v>
      </c>
      <c r="D12" s="61">
        <v>0.12</v>
      </c>
      <c r="E12" s="22" t="s">
        <v>60</v>
      </c>
    </row>
    <row r="13" spans="2:8" x14ac:dyDescent="0.2">
      <c r="B13" s="22" t="s">
        <v>61</v>
      </c>
      <c r="C13" s="61">
        <v>0.18</v>
      </c>
      <c r="D13" s="61">
        <v>0.18</v>
      </c>
      <c r="E13" s="22" t="s">
        <v>47</v>
      </c>
    </row>
    <row r="14" spans="2:8" x14ac:dyDescent="0.2">
      <c r="B14" s="22" t="s">
        <v>62</v>
      </c>
      <c r="C14" s="61">
        <v>0.18</v>
      </c>
      <c r="D14" s="61">
        <v>0.18</v>
      </c>
      <c r="E14" s="22" t="s">
        <v>47</v>
      </c>
    </row>
    <row r="15" spans="2:8" x14ac:dyDescent="0.2">
      <c r="B15" s="22" t="s">
        <v>63</v>
      </c>
      <c r="C15" s="61">
        <v>0.18</v>
      </c>
      <c r="D15" s="61">
        <v>0.18</v>
      </c>
      <c r="E15" s="22" t="s">
        <v>47</v>
      </c>
    </row>
    <row r="16" spans="2:8" x14ac:dyDescent="0.2">
      <c r="B16" s="22" t="s">
        <v>64</v>
      </c>
      <c r="C16" s="61">
        <v>0.18</v>
      </c>
      <c r="D16" s="61">
        <v>0.18</v>
      </c>
      <c r="E16" s="22" t="s">
        <v>47</v>
      </c>
    </row>
    <row r="17" spans="2:5" x14ac:dyDescent="0.2">
      <c r="B17" s="22" t="s">
        <v>65</v>
      </c>
      <c r="C17" s="61">
        <v>0.18</v>
      </c>
      <c r="D17" s="61">
        <v>0.18</v>
      </c>
      <c r="E17" s="22" t="s">
        <v>47</v>
      </c>
    </row>
    <row r="18" spans="2:5" x14ac:dyDescent="0.2">
      <c r="B18" s="22" t="s">
        <v>66</v>
      </c>
      <c r="C18" s="61">
        <v>0.18</v>
      </c>
      <c r="D18" s="61">
        <v>0.18</v>
      </c>
      <c r="E18" s="22" t="s">
        <v>47</v>
      </c>
    </row>
    <row r="19" spans="2:5" x14ac:dyDescent="0.2">
      <c r="B19" s="22" t="s">
        <v>67</v>
      </c>
      <c r="C19" s="61">
        <v>0.18</v>
      </c>
      <c r="D19" s="61">
        <v>0.18</v>
      </c>
      <c r="E19" s="22" t="s">
        <v>47</v>
      </c>
    </row>
    <row r="20" spans="2:5" x14ac:dyDescent="0.2">
      <c r="B20" s="22" t="s">
        <v>68</v>
      </c>
      <c r="C20" s="61">
        <v>0.18</v>
      </c>
      <c r="D20" s="61">
        <v>0.18</v>
      </c>
      <c r="E20" s="22" t="s">
        <v>47</v>
      </c>
    </row>
    <row r="21" spans="2:5" x14ac:dyDescent="0.2">
      <c r="B21" s="22" t="s">
        <v>69</v>
      </c>
      <c r="C21" s="61">
        <v>0.18</v>
      </c>
      <c r="D21" s="61">
        <v>0.18</v>
      </c>
      <c r="E21" s="59" t="s">
        <v>72</v>
      </c>
    </row>
    <row r="22" spans="2:5" x14ac:dyDescent="0.2">
      <c r="B22" s="22" t="s">
        <v>70</v>
      </c>
      <c r="C22" s="61">
        <v>0.18</v>
      </c>
      <c r="D22" s="61">
        <v>0.18</v>
      </c>
      <c r="E22" s="59" t="s">
        <v>72</v>
      </c>
    </row>
    <row r="23" spans="2:5" x14ac:dyDescent="0.2">
      <c r="B23" s="22" t="s">
        <v>71</v>
      </c>
      <c r="C23" s="61">
        <v>0.18</v>
      </c>
      <c r="D23" s="61">
        <v>0.18</v>
      </c>
      <c r="E23" s="59" t="s">
        <v>72</v>
      </c>
    </row>
    <row r="24" spans="2:5" x14ac:dyDescent="0.2">
      <c r="B24" s="59" t="s">
        <v>73</v>
      </c>
      <c r="C24" s="61">
        <v>0.25</v>
      </c>
      <c r="D24" s="61">
        <v>0.25</v>
      </c>
      <c r="E24" s="59" t="s">
        <v>72</v>
      </c>
    </row>
    <row r="25" spans="2:5" x14ac:dyDescent="0.2">
      <c r="B25" s="59" t="s">
        <v>74</v>
      </c>
      <c r="C25" s="61">
        <v>0.25</v>
      </c>
      <c r="D25" s="61">
        <v>0.25</v>
      </c>
      <c r="E25" s="59" t="s">
        <v>72</v>
      </c>
    </row>
    <row r="26" spans="2:5" x14ac:dyDescent="0.2">
      <c r="B26" s="59" t="s">
        <v>75</v>
      </c>
      <c r="C26" s="61">
        <v>0.25</v>
      </c>
      <c r="D26" s="61">
        <v>0.25</v>
      </c>
      <c r="E26" s="59" t="s">
        <v>72</v>
      </c>
    </row>
    <row r="27" spans="2:5" x14ac:dyDescent="0.2">
      <c r="B27" s="59" t="s">
        <v>76</v>
      </c>
      <c r="C27" s="61">
        <v>0.25</v>
      </c>
      <c r="D27" s="61">
        <v>0.25</v>
      </c>
      <c r="E27" s="59" t="s">
        <v>72</v>
      </c>
    </row>
    <row r="28" spans="2:5" x14ac:dyDescent="0.2">
      <c r="B28" s="59" t="s">
        <v>77</v>
      </c>
      <c r="C28" s="61">
        <v>0.25</v>
      </c>
      <c r="D28" s="61">
        <v>0.25</v>
      </c>
      <c r="E28" s="59" t="s">
        <v>72</v>
      </c>
    </row>
    <row r="29" spans="2:5" x14ac:dyDescent="0.2">
      <c r="B29" s="59" t="s">
        <v>78</v>
      </c>
      <c r="C29" s="61">
        <v>0.18</v>
      </c>
      <c r="D29" s="61">
        <v>0.18</v>
      </c>
      <c r="E29" s="59" t="s">
        <v>72</v>
      </c>
    </row>
    <row r="30" spans="2:5" x14ac:dyDescent="0.2">
      <c r="B30" s="59" t="s">
        <v>79</v>
      </c>
      <c r="C30" s="61">
        <v>0.09</v>
      </c>
      <c r="D30" s="61">
        <v>0.09</v>
      </c>
      <c r="E30" s="59" t="s">
        <v>46</v>
      </c>
    </row>
    <row r="31" spans="2:5" x14ac:dyDescent="0.2">
      <c r="B31" s="59" t="s">
        <v>80</v>
      </c>
      <c r="C31" s="61">
        <v>0.09</v>
      </c>
      <c r="D31" s="61">
        <v>0.09</v>
      </c>
      <c r="E31" s="59" t="s">
        <v>46</v>
      </c>
    </row>
    <row r="32" spans="2:5" x14ac:dyDescent="0.2">
      <c r="B32" s="59" t="s">
        <v>81</v>
      </c>
      <c r="C32" s="61">
        <v>0.09</v>
      </c>
      <c r="D32" s="61">
        <v>0.09</v>
      </c>
      <c r="E32" s="59" t="s">
        <v>46</v>
      </c>
    </row>
    <row r="33" spans="2:5" x14ac:dyDescent="0.2">
      <c r="B33" s="59" t="s">
        <v>82</v>
      </c>
      <c r="C33" s="61">
        <v>0.09</v>
      </c>
      <c r="D33" s="61">
        <v>0.09</v>
      </c>
      <c r="E33" s="59" t="s">
        <v>46</v>
      </c>
    </row>
    <row r="34" spans="2:5" x14ac:dyDescent="0.2">
      <c r="B34" s="22" t="s">
        <v>45</v>
      </c>
      <c r="C34" s="61">
        <v>0.06</v>
      </c>
      <c r="D34" s="61">
        <v>0.06</v>
      </c>
      <c r="E34" s="22" t="s">
        <v>46</v>
      </c>
    </row>
    <row r="35" spans="2:5" x14ac:dyDescent="0.2">
      <c r="B35" s="22" t="s">
        <v>83</v>
      </c>
      <c r="C35" s="61">
        <v>0.06</v>
      </c>
      <c r="D35" s="61">
        <v>0.06</v>
      </c>
      <c r="E35" s="22" t="s">
        <v>46</v>
      </c>
    </row>
    <row r="36" spans="2:5" x14ac:dyDescent="0.2">
      <c r="B36" s="22" t="s">
        <v>84</v>
      </c>
      <c r="C36" s="61">
        <v>0.06</v>
      </c>
      <c r="D36" s="61">
        <v>0.06</v>
      </c>
      <c r="E36" s="22" t="s">
        <v>46</v>
      </c>
    </row>
    <row r="37" spans="2:5" x14ac:dyDescent="0.2">
      <c r="B37" s="22" t="s">
        <v>85</v>
      </c>
      <c r="C37" s="61">
        <v>0.1</v>
      </c>
      <c r="D37" s="61">
        <v>0.1</v>
      </c>
      <c r="E37" s="22" t="s">
        <v>46</v>
      </c>
    </row>
    <row r="38" spans="2:5" x14ac:dyDescent="0.2">
      <c r="B38" s="22" t="s">
        <v>86</v>
      </c>
      <c r="C38" s="61">
        <v>0.1</v>
      </c>
      <c r="D38" s="61">
        <v>0.1</v>
      </c>
      <c r="E38" s="22" t="s">
        <v>46</v>
      </c>
    </row>
    <row r="39" spans="2:5" x14ac:dyDescent="0.2">
      <c r="B39" s="59" t="s">
        <v>209</v>
      </c>
      <c r="C39" s="61">
        <v>0.1</v>
      </c>
      <c r="D39" s="61">
        <v>0.1</v>
      </c>
      <c r="E39" s="22" t="s">
        <v>46</v>
      </c>
    </row>
    <row r="40" spans="2:5" x14ac:dyDescent="0.2">
      <c r="B40" s="22" t="s">
        <v>87</v>
      </c>
      <c r="C40" s="61">
        <v>0.1</v>
      </c>
      <c r="D40" s="61">
        <v>0.1</v>
      </c>
      <c r="E40" s="22" t="s">
        <v>46</v>
      </c>
    </row>
    <row r="41" spans="2:5" x14ac:dyDescent="0.2">
      <c r="B41" s="22" t="s">
        <v>88</v>
      </c>
      <c r="C41" s="61">
        <v>0.1</v>
      </c>
      <c r="D41" s="61">
        <v>0.1</v>
      </c>
      <c r="E41" s="22" t="s">
        <v>46</v>
      </c>
    </row>
    <row r="42" spans="2:5" x14ac:dyDescent="0.2">
      <c r="B42" s="22" t="s">
        <v>89</v>
      </c>
      <c r="C42" s="61">
        <v>0.1</v>
      </c>
      <c r="D42" s="61">
        <v>0.1</v>
      </c>
      <c r="E42" s="22" t="s">
        <v>46</v>
      </c>
    </row>
    <row r="43" spans="2:5" x14ac:dyDescent="0.2">
      <c r="B43" s="22" t="s">
        <v>90</v>
      </c>
      <c r="C43" s="61">
        <v>0.21</v>
      </c>
      <c r="D43" s="63">
        <v>0.21</v>
      </c>
      <c r="E43" s="22" t="s">
        <v>44</v>
      </c>
    </row>
    <row r="44" spans="2:5" x14ac:dyDescent="0.2">
      <c r="B44" s="22" t="s">
        <v>91</v>
      </c>
      <c r="C44" s="61">
        <v>0.18</v>
      </c>
      <c r="D44" s="61">
        <v>0.18</v>
      </c>
      <c r="E44" s="22" t="s">
        <v>47</v>
      </c>
    </row>
    <row r="45" spans="2:5" x14ac:dyDescent="0.2">
      <c r="B45" s="22" t="s">
        <v>92</v>
      </c>
      <c r="C45" s="61">
        <v>0.18</v>
      </c>
      <c r="D45" s="61">
        <v>0.18</v>
      </c>
      <c r="E45" s="22" t="s">
        <v>47</v>
      </c>
    </row>
    <row r="46" spans="2:5" x14ac:dyDescent="0.2">
      <c r="B46" s="22" t="s">
        <v>93</v>
      </c>
      <c r="C46" s="61">
        <v>0.18</v>
      </c>
      <c r="D46" s="61">
        <v>0.18</v>
      </c>
      <c r="E46" s="22" t="s">
        <v>47</v>
      </c>
    </row>
    <row r="47" spans="2:5" x14ac:dyDescent="0.2">
      <c r="B47" s="22" t="s">
        <v>94</v>
      </c>
      <c r="C47" s="61">
        <v>0.25</v>
      </c>
      <c r="D47" s="63" t="s">
        <v>208</v>
      </c>
      <c r="E47" s="22" t="s">
        <v>1</v>
      </c>
    </row>
    <row r="48" spans="2:5" x14ac:dyDescent="0.2">
      <c r="B48" s="22" t="s">
        <v>95</v>
      </c>
      <c r="C48" s="61">
        <v>0.21</v>
      </c>
      <c r="D48" s="61">
        <v>0.21</v>
      </c>
      <c r="E48" s="22" t="s">
        <v>97</v>
      </c>
    </row>
    <row r="49" spans="2:5" x14ac:dyDescent="0.2">
      <c r="B49" s="22" t="s">
        <v>96</v>
      </c>
      <c r="C49" s="61">
        <v>0.21</v>
      </c>
      <c r="D49" s="61">
        <v>0.21</v>
      </c>
      <c r="E49" s="22" t="s">
        <v>97</v>
      </c>
    </row>
    <row r="50" spans="2:5" x14ac:dyDescent="0.2">
      <c r="B50" s="22" t="s">
        <v>98</v>
      </c>
      <c r="C50" s="61">
        <v>0.24</v>
      </c>
      <c r="D50" s="61">
        <v>0.24</v>
      </c>
      <c r="E50" s="22" t="s">
        <v>97</v>
      </c>
    </row>
    <row r="51" spans="2:5" x14ac:dyDescent="0.2">
      <c r="B51" s="22" t="s">
        <v>99</v>
      </c>
      <c r="C51" s="61">
        <v>0.24</v>
      </c>
      <c r="D51" s="61">
        <v>0.24</v>
      </c>
      <c r="E51" s="22" t="s">
        <v>97</v>
      </c>
    </row>
    <row r="52" spans="2:5" x14ac:dyDescent="0.2">
      <c r="B52" s="22" t="s">
        <v>100</v>
      </c>
      <c r="C52" s="61">
        <v>0.24</v>
      </c>
      <c r="D52" s="61">
        <v>0.24</v>
      </c>
      <c r="E52" s="22" t="s">
        <v>97</v>
      </c>
    </row>
    <row r="53" spans="2:5" ht="14.25" x14ac:dyDescent="0.2">
      <c r="B53" s="22" t="s">
        <v>101</v>
      </c>
      <c r="C53" s="61">
        <v>0.25</v>
      </c>
      <c r="D53" s="60" t="s">
        <v>120</v>
      </c>
      <c r="E53" s="59" t="s">
        <v>106</v>
      </c>
    </row>
    <row r="54" spans="2:5" ht="14.25" x14ac:dyDescent="0.2">
      <c r="B54" s="22" t="s">
        <v>102</v>
      </c>
      <c r="C54" s="61">
        <v>0.25</v>
      </c>
      <c r="D54" s="60" t="s">
        <v>120</v>
      </c>
      <c r="E54" s="59" t="s">
        <v>106</v>
      </c>
    </row>
    <row r="55" spans="2:5" ht="14.25" x14ac:dyDescent="0.2">
      <c r="B55" s="22" t="s">
        <v>103</v>
      </c>
      <c r="C55" s="61">
        <v>0.25</v>
      </c>
      <c r="D55" s="60" t="s">
        <v>120</v>
      </c>
      <c r="E55" s="59" t="s">
        <v>106</v>
      </c>
    </row>
    <row r="56" spans="2:5" ht="14.25" x14ac:dyDescent="0.2">
      <c r="B56" s="22" t="s">
        <v>104</v>
      </c>
      <c r="C56" s="61">
        <v>0.25</v>
      </c>
      <c r="D56" s="60" t="s">
        <v>120</v>
      </c>
      <c r="E56" s="59" t="s">
        <v>106</v>
      </c>
    </row>
    <row r="57" spans="2:5" ht="14.25" x14ac:dyDescent="0.2">
      <c r="B57" s="22" t="s">
        <v>105</v>
      </c>
      <c r="C57" s="58">
        <v>0.25</v>
      </c>
      <c r="D57" s="60" t="s">
        <v>120</v>
      </c>
      <c r="E57" s="59" t="s">
        <v>106</v>
      </c>
    </row>
    <row r="58" spans="2:5" x14ac:dyDescent="0.2">
      <c r="B58" s="59" t="s">
        <v>107</v>
      </c>
      <c r="C58" s="58">
        <v>0.18</v>
      </c>
      <c r="D58" s="58">
        <v>0.18</v>
      </c>
      <c r="E58" s="59" t="s">
        <v>47</v>
      </c>
    </row>
    <row r="59" spans="2:5" x14ac:dyDescent="0.2">
      <c r="B59" s="59" t="s">
        <v>108</v>
      </c>
      <c r="C59" s="58">
        <v>0.09</v>
      </c>
      <c r="D59" s="58">
        <v>0.09</v>
      </c>
      <c r="E59" s="59" t="s">
        <v>46</v>
      </c>
    </row>
    <row r="60" spans="2:5" x14ac:dyDescent="0.2">
      <c r="B60" s="59" t="s">
        <v>109</v>
      </c>
      <c r="C60" s="58">
        <v>0.09</v>
      </c>
      <c r="D60" s="58">
        <v>0.09</v>
      </c>
      <c r="E60" s="59" t="s">
        <v>46</v>
      </c>
    </row>
    <row r="61" spans="2:5" x14ac:dyDescent="0.2">
      <c r="B61" s="59" t="s">
        <v>110</v>
      </c>
      <c r="C61" s="58">
        <v>0.09</v>
      </c>
      <c r="D61" s="58">
        <v>0.09</v>
      </c>
      <c r="E61" s="59" t="s">
        <v>46</v>
      </c>
    </row>
    <row r="62" spans="2:5" x14ac:dyDescent="0.2">
      <c r="B62" s="59" t="s">
        <v>111</v>
      </c>
      <c r="C62" s="58">
        <v>0.09</v>
      </c>
      <c r="D62" s="58">
        <v>0.09</v>
      </c>
      <c r="E62" s="59" t="s">
        <v>46</v>
      </c>
    </row>
    <row r="63" spans="2:5" x14ac:dyDescent="0.2">
      <c r="B63" s="59" t="s">
        <v>112</v>
      </c>
      <c r="C63" s="58">
        <v>0.09</v>
      </c>
      <c r="D63" s="58">
        <v>0.09</v>
      </c>
      <c r="E63" s="22" t="s">
        <v>115</v>
      </c>
    </row>
    <row r="64" spans="2:5" x14ac:dyDescent="0.2">
      <c r="B64" s="59" t="s">
        <v>113</v>
      </c>
      <c r="C64" s="58">
        <v>0.09</v>
      </c>
      <c r="D64" s="58">
        <v>0.09</v>
      </c>
      <c r="E64" s="22" t="s">
        <v>115</v>
      </c>
    </row>
    <row r="65" spans="2:5" x14ac:dyDescent="0.2">
      <c r="B65" s="22" t="s">
        <v>114</v>
      </c>
      <c r="C65" s="58">
        <v>0.09</v>
      </c>
      <c r="D65" s="58">
        <v>0.09</v>
      </c>
      <c r="E65" s="22" t="s">
        <v>115</v>
      </c>
    </row>
    <row r="66" spans="2:5" x14ac:dyDescent="0.2">
      <c r="B66" s="22" t="s">
        <v>116</v>
      </c>
      <c r="C66" s="58">
        <v>0.09</v>
      </c>
      <c r="D66" s="58" t="s">
        <v>119</v>
      </c>
      <c r="E66" s="22" t="s">
        <v>115</v>
      </c>
    </row>
    <row r="67" spans="2:5" x14ac:dyDescent="0.2">
      <c r="B67" s="22" t="s">
        <v>117</v>
      </c>
      <c r="C67" s="58">
        <v>0.09</v>
      </c>
      <c r="D67" s="58" t="s">
        <v>119</v>
      </c>
      <c r="E67" s="22" t="s">
        <v>115</v>
      </c>
    </row>
    <row r="68" spans="2:5" x14ac:dyDescent="0.2">
      <c r="B68" s="22" t="s">
        <v>118</v>
      </c>
      <c r="C68" s="58">
        <v>0.09</v>
      </c>
      <c r="D68" s="58" t="s">
        <v>119</v>
      </c>
      <c r="E68" s="22" t="s">
        <v>115</v>
      </c>
    </row>
    <row r="69" spans="2:5" x14ac:dyDescent="0.2">
      <c r="B69" s="22" t="s">
        <v>121</v>
      </c>
      <c r="C69" s="58">
        <v>0.09</v>
      </c>
      <c r="D69" s="58" t="s">
        <v>125</v>
      </c>
      <c r="E69" s="22" t="s">
        <v>126</v>
      </c>
    </row>
    <row r="70" spans="2:5" x14ac:dyDescent="0.2">
      <c r="B70" s="22" t="s">
        <v>122</v>
      </c>
      <c r="C70" s="58">
        <v>0.09</v>
      </c>
      <c r="D70" s="58" t="s">
        <v>125</v>
      </c>
      <c r="E70" s="22" t="s">
        <v>126</v>
      </c>
    </row>
    <row r="71" spans="2:5" x14ac:dyDescent="0.2">
      <c r="B71" s="22" t="s">
        <v>123</v>
      </c>
      <c r="C71" s="58">
        <v>0.09</v>
      </c>
      <c r="D71" s="58" t="s">
        <v>125</v>
      </c>
      <c r="E71" s="22" t="s">
        <v>126</v>
      </c>
    </row>
    <row r="72" spans="2:5" x14ac:dyDescent="0.2">
      <c r="B72" s="22" t="s">
        <v>124</v>
      </c>
      <c r="C72" s="58">
        <v>0.09</v>
      </c>
      <c r="D72" s="58" t="s">
        <v>125</v>
      </c>
      <c r="E72" s="22" t="s">
        <v>126</v>
      </c>
    </row>
    <row r="73" spans="2:5" x14ac:dyDescent="0.2">
      <c r="B73" s="22" t="s">
        <v>127</v>
      </c>
      <c r="C73" s="58">
        <v>0.15</v>
      </c>
      <c r="D73" s="58">
        <v>0.15</v>
      </c>
      <c r="E73" s="22" t="s">
        <v>46</v>
      </c>
    </row>
    <row r="74" spans="2:5" x14ac:dyDescent="0.2">
      <c r="B74" s="22" t="s">
        <v>128</v>
      </c>
      <c r="C74" s="58">
        <v>0.15</v>
      </c>
      <c r="D74" s="58">
        <v>0.15</v>
      </c>
      <c r="E74" s="22" t="s">
        <v>46</v>
      </c>
    </row>
    <row r="75" spans="2:5" x14ac:dyDescent="0.2">
      <c r="B75" s="22" t="s">
        <v>129</v>
      </c>
      <c r="C75" s="58">
        <v>0.21</v>
      </c>
      <c r="D75" s="58">
        <v>0.21</v>
      </c>
      <c r="E75" s="22" t="s">
        <v>46</v>
      </c>
    </row>
    <row r="76" spans="2:5" x14ac:dyDescent="0.2">
      <c r="B76" s="22" t="s">
        <v>130</v>
      </c>
      <c r="C76" s="58">
        <v>0.21</v>
      </c>
      <c r="D76" s="58">
        <v>0.21</v>
      </c>
      <c r="E76" s="22" t="s">
        <v>46</v>
      </c>
    </row>
    <row r="77" spans="2:5" x14ac:dyDescent="0.2">
      <c r="B77" s="22" t="s">
        <v>131</v>
      </c>
      <c r="C77" s="58">
        <v>0.21</v>
      </c>
      <c r="D77" s="58">
        <v>0.21</v>
      </c>
      <c r="E77" s="22" t="s">
        <v>46</v>
      </c>
    </row>
    <row r="78" spans="2:5" x14ac:dyDescent="0.2">
      <c r="B78" s="22" t="s">
        <v>132</v>
      </c>
      <c r="C78" s="58">
        <v>0.25</v>
      </c>
      <c r="D78" s="58">
        <v>0.25</v>
      </c>
      <c r="E78" s="59" t="s">
        <v>136</v>
      </c>
    </row>
    <row r="79" spans="2:5" x14ac:dyDescent="0.2">
      <c r="B79" s="22" t="s">
        <v>133</v>
      </c>
      <c r="C79" s="58">
        <v>0.25</v>
      </c>
      <c r="D79" s="58">
        <v>0.25</v>
      </c>
      <c r="E79" s="59" t="s">
        <v>136</v>
      </c>
    </row>
    <row r="80" spans="2:5" x14ac:dyDescent="0.2">
      <c r="B80" s="59" t="s">
        <v>134</v>
      </c>
      <c r="C80" s="58">
        <v>0.25</v>
      </c>
      <c r="D80" s="58">
        <v>0.25</v>
      </c>
      <c r="E80" s="59" t="s">
        <v>136</v>
      </c>
    </row>
    <row r="81" spans="2:5" x14ac:dyDescent="0.2">
      <c r="B81" s="59" t="s">
        <v>135</v>
      </c>
      <c r="C81" s="58">
        <v>0.25</v>
      </c>
      <c r="D81" s="58">
        <v>0.25</v>
      </c>
      <c r="E81" s="59" t="s">
        <v>136</v>
      </c>
    </row>
    <row r="82" spans="2:5" x14ac:dyDescent="0.2">
      <c r="B82" s="22" t="s">
        <v>137</v>
      </c>
      <c r="C82" s="58">
        <v>0.06</v>
      </c>
      <c r="D82" s="58">
        <v>0.06</v>
      </c>
      <c r="E82" s="22" t="s">
        <v>46</v>
      </c>
    </row>
    <row r="83" spans="2:5" x14ac:dyDescent="0.2">
      <c r="B83" s="22" t="s">
        <v>138</v>
      </c>
      <c r="C83" s="58">
        <v>0.06</v>
      </c>
      <c r="D83" s="58">
        <v>0.06</v>
      </c>
      <c r="E83" s="22" t="s">
        <v>46</v>
      </c>
    </row>
    <row r="84" spans="2:5" x14ac:dyDescent="0.2">
      <c r="B84" s="22" t="s">
        <v>139</v>
      </c>
      <c r="C84" s="58">
        <v>0.18</v>
      </c>
      <c r="D84" s="58">
        <v>0.18</v>
      </c>
      <c r="E84" s="59" t="s">
        <v>72</v>
      </c>
    </row>
    <row r="85" spans="2:5" x14ac:dyDescent="0.2">
      <c r="B85" s="22" t="s">
        <v>140</v>
      </c>
      <c r="C85" s="58">
        <v>0.18</v>
      </c>
      <c r="D85" s="58">
        <v>0.18</v>
      </c>
      <c r="E85" s="59" t="s">
        <v>72</v>
      </c>
    </row>
    <row r="86" spans="2:5" x14ac:dyDescent="0.2">
      <c r="B86" s="22" t="s">
        <v>141</v>
      </c>
      <c r="C86" s="58">
        <v>0.18</v>
      </c>
      <c r="D86" s="58">
        <v>0.18</v>
      </c>
      <c r="E86" s="59" t="s">
        <v>72</v>
      </c>
    </row>
    <row r="87" spans="2:5" x14ac:dyDescent="0.2">
      <c r="B87" s="22" t="s">
        <v>142</v>
      </c>
      <c r="C87" s="58">
        <v>0.18</v>
      </c>
      <c r="D87" s="58">
        <v>0.18</v>
      </c>
      <c r="E87" s="59" t="s">
        <v>72</v>
      </c>
    </row>
    <row r="88" spans="2:5" x14ac:dyDescent="0.2">
      <c r="B88" s="22" t="s">
        <v>143</v>
      </c>
      <c r="C88" s="58">
        <v>0.18</v>
      </c>
      <c r="D88" s="58">
        <v>0.18</v>
      </c>
      <c r="E88" s="22" t="s">
        <v>47</v>
      </c>
    </row>
    <row r="89" spans="2:5" x14ac:dyDescent="0.2">
      <c r="B89" s="22" t="s">
        <v>144</v>
      </c>
      <c r="C89" s="58">
        <v>0.18</v>
      </c>
      <c r="D89" s="58">
        <v>0.18</v>
      </c>
      <c r="E89" s="22" t="s">
        <v>47</v>
      </c>
    </row>
    <row r="90" spans="2:5" x14ac:dyDescent="0.2">
      <c r="B90" s="22" t="s">
        <v>145</v>
      </c>
      <c r="C90" s="58">
        <v>0.25</v>
      </c>
      <c r="D90" s="62" t="s">
        <v>208</v>
      </c>
      <c r="E90" s="22" t="s">
        <v>1</v>
      </c>
    </row>
    <row r="91" spans="2:5" x14ac:dyDescent="0.2">
      <c r="B91" s="22" t="s">
        <v>146</v>
      </c>
      <c r="C91" s="58">
        <v>0.25</v>
      </c>
      <c r="D91" s="62" t="s">
        <v>208</v>
      </c>
      <c r="E91" s="22" t="s">
        <v>1</v>
      </c>
    </row>
    <row r="92" spans="2:5" x14ac:dyDescent="0.2">
      <c r="B92" s="22" t="s">
        <v>147</v>
      </c>
      <c r="C92" s="58">
        <v>0.25</v>
      </c>
      <c r="D92" s="62" t="s">
        <v>208</v>
      </c>
      <c r="E92" s="22" t="s">
        <v>1</v>
      </c>
    </row>
    <row r="93" spans="2:5" ht="14.25" x14ac:dyDescent="0.2">
      <c r="B93" s="22" t="s">
        <v>148</v>
      </c>
      <c r="C93" s="58">
        <v>0.25</v>
      </c>
      <c r="D93" s="62" t="s">
        <v>152</v>
      </c>
      <c r="E93" s="59" t="s">
        <v>151</v>
      </c>
    </row>
    <row r="94" spans="2:5" ht="14.25" x14ac:dyDescent="0.2">
      <c r="B94" s="22" t="s">
        <v>149</v>
      </c>
      <c r="C94" s="58">
        <v>0.25</v>
      </c>
      <c r="D94" s="62" t="s">
        <v>152</v>
      </c>
      <c r="E94" s="59" t="s">
        <v>151</v>
      </c>
    </row>
    <row r="95" spans="2:5" ht="14.25" x14ac:dyDescent="0.2">
      <c r="B95" s="22" t="s">
        <v>150</v>
      </c>
      <c r="C95" s="58">
        <v>0.25</v>
      </c>
      <c r="D95" s="62" t="s">
        <v>152</v>
      </c>
      <c r="E95" s="59" t="s">
        <v>151</v>
      </c>
    </row>
    <row r="96" spans="2:5" x14ac:dyDescent="0.2">
      <c r="B96" s="59" t="s">
        <v>153</v>
      </c>
      <c r="C96" s="58">
        <v>0.18</v>
      </c>
      <c r="D96" s="58">
        <v>0.18</v>
      </c>
      <c r="E96" s="59" t="s">
        <v>47</v>
      </c>
    </row>
    <row r="97" spans="2:5" x14ac:dyDescent="0.2">
      <c r="B97" s="59" t="s">
        <v>154</v>
      </c>
      <c r="C97" s="58">
        <v>0.18</v>
      </c>
      <c r="D97" s="58">
        <v>0.18</v>
      </c>
      <c r="E97" s="59" t="s">
        <v>47</v>
      </c>
    </row>
    <row r="98" spans="2:5" x14ac:dyDescent="0.2">
      <c r="B98" s="59" t="s">
        <v>155</v>
      </c>
      <c r="C98" s="58">
        <v>0.12</v>
      </c>
      <c r="D98" s="58">
        <v>0.12</v>
      </c>
      <c r="E98" s="59" t="s">
        <v>46</v>
      </c>
    </row>
    <row r="99" spans="2:5" x14ac:dyDescent="0.2">
      <c r="B99" s="59" t="s">
        <v>156</v>
      </c>
      <c r="C99" s="58">
        <v>0.12</v>
      </c>
      <c r="D99" s="58">
        <v>0.12</v>
      </c>
      <c r="E99" s="59" t="s">
        <v>46</v>
      </c>
    </row>
    <row r="100" spans="2:5" x14ac:dyDescent="0.2">
      <c r="B100" s="59" t="s">
        <v>157</v>
      </c>
      <c r="C100" s="58">
        <v>0.12</v>
      </c>
      <c r="D100" s="58">
        <v>0.12</v>
      </c>
      <c r="E100" s="59" t="s">
        <v>46</v>
      </c>
    </row>
    <row r="101" spans="2:5" x14ac:dyDescent="0.2">
      <c r="B101" s="59" t="s">
        <v>158</v>
      </c>
      <c r="C101" s="58">
        <v>0.06</v>
      </c>
      <c r="D101" s="58">
        <v>0.06</v>
      </c>
      <c r="E101" s="59" t="s">
        <v>46</v>
      </c>
    </row>
    <row r="102" spans="2:5" x14ac:dyDescent="0.2">
      <c r="B102" s="59" t="s">
        <v>159</v>
      </c>
      <c r="C102" s="58">
        <v>0.06</v>
      </c>
      <c r="D102" s="58">
        <v>0.06</v>
      </c>
      <c r="E102" s="59" t="s">
        <v>46</v>
      </c>
    </row>
    <row r="103" spans="2:5" x14ac:dyDescent="0.2">
      <c r="B103" s="59" t="s">
        <v>160</v>
      </c>
      <c r="C103" s="58">
        <v>0.06</v>
      </c>
      <c r="D103" s="58">
        <v>0.06</v>
      </c>
      <c r="E103" s="59" t="s">
        <v>46</v>
      </c>
    </row>
    <row r="104" spans="2:5" x14ac:dyDescent="0.2">
      <c r="B104" s="59" t="s">
        <v>161</v>
      </c>
      <c r="C104" s="58">
        <v>0.27</v>
      </c>
      <c r="D104" s="58">
        <v>0.27</v>
      </c>
      <c r="E104" s="59" t="s">
        <v>164</v>
      </c>
    </row>
    <row r="105" spans="2:5" x14ac:dyDescent="0.2">
      <c r="B105" s="59" t="s">
        <v>162</v>
      </c>
      <c r="C105" s="58">
        <v>0.27</v>
      </c>
      <c r="D105" s="58">
        <v>0.27</v>
      </c>
      <c r="E105" s="59" t="s">
        <v>164</v>
      </c>
    </row>
    <row r="106" spans="2:5" x14ac:dyDescent="0.2">
      <c r="B106" s="59" t="s">
        <v>163</v>
      </c>
      <c r="C106" s="58">
        <v>0.27</v>
      </c>
      <c r="D106" s="58">
        <v>0.27</v>
      </c>
      <c r="E106" s="59" t="s">
        <v>164</v>
      </c>
    </row>
    <row r="107" spans="2:5" x14ac:dyDescent="0.2">
      <c r="B107" s="59" t="s">
        <v>165</v>
      </c>
      <c r="C107" s="58">
        <v>0.27</v>
      </c>
      <c r="D107" s="58">
        <v>0.27</v>
      </c>
      <c r="E107" s="59" t="s">
        <v>164</v>
      </c>
    </row>
    <row r="108" spans="2:5" x14ac:dyDescent="0.2">
      <c r="B108" s="59" t="s">
        <v>166</v>
      </c>
      <c r="C108" s="58">
        <v>0.15</v>
      </c>
      <c r="D108" s="58">
        <v>0.15</v>
      </c>
      <c r="E108" s="59" t="s">
        <v>46</v>
      </c>
    </row>
    <row r="109" spans="2:5" x14ac:dyDescent="0.2">
      <c r="B109" s="59" t="s">
        <v>167</v>
      </c>
      <c r="C109" s="58">
        <v>0.15</v>
      </c>
      <c r="D109" s="58">
        <v>0.15</v>
      </c>
      <c r="E109" s="59" t="s">
        <v>46</v>
      </c>
    </row>
    <row r="110" spans="2:5" x14ac:dyDescent="0.2">
      <c r="B110" s="59" t="s">
        <v>168</v>
      </c>
      <c r="C110" s="58">
        <v>0.15</v>
      </c>
      <c r="D110" s="58">
        <v>0.15</v>
      </c>
      <c r="E110" s="59" t="s">
        <v>46</v>
      </c>
    </row>
    <row r="111" spans="2:5" x14ac:dyDescent="0.2">
      <c r="B111" s="59" t="s">
        <v>169</v>
      </c>
      <c r="C111" s="58">
        <v>0.15</v>
      </c>
      <c r="D111" s="58">
        <v>0.15</v>
      </c>
      <c r="E111" s="59" t="s">
        <v>46</v>
      </c>
    </row>
    <row r="112" spans="2:5" x14ac:dyDescent="0.2">
      <c r="B112" s="59" t="s">
        <v>170</v>
      </c>
      <c r="C112" s="58">
        <v>0.15</v>
      </c>
      <c r="D112" s="58">
        <v>0.15</v>
      </c>
      <c r="E112" s="59" t="s">
        <v>46</v>
      </c>
    </row>
    <row r="113" spans="2:5" x14ac:dyDescent="0.2">
      <c r="B113" s="59" t="s">
        <v>171</v>
      </c>
      <c r="C113" s="58">
        <v>0.27</v>
      </c>
      <c r="D113" s="58">
        <v>0.27</v>
      </c>
      <c r="E113" s="59" t="s">
        <v>97</v>
      </c>
    </row>
    <row r="114" spans="2:5" x14ac:dyDescent="0.2">
      <c r="B114" s="59" t="s">
        <v>172</v>
      </c>
      <c r="C114" s="58">
        <v>0.27</v>
      </c>
      <c r="D114" s="58">
        <v>0.27</v>
      </c>
      <c r="E114" s="59" t="s">
        <v>97</v>
      </c>
    </row>
    <row r="115" spans="2:5" x14ac:dyDescent="0.2">
      <c r="B115" s="59" t="s">
        <v>173</v>
      </c>
      <c r="C115" s="58">
        <v>0.27</v>
      </c>
      <c r="D115" s="58">
        <v>0.27</v>
      </c>
      <c r="E115" s="59" t="s">
        <v>97</v>
      </c>
    </row>
    <row r="116" spans="2:5" x14ac:dyDescent="0.2">
      <c r="B116" s="59" t="s">
        <v>174</v>
      </c>
      <c r="C116" s="58">
        <v>0.21</v>
      </c>
      <c r="D116" s="62" t="s">
        <v>208</v>
      </c>
      <c r="E116" s="59" t="s">
        <v>97</v>
      </c>
    </row>
    <row r="117" spans="2:5" x14ac:dyDescent="0.2">
      <c r="B117" s="59" t="s">
        <v>175</v>
      </c>
      <c r="C117" s="58">
        <v>0.12</v>
      </c>
      <c r="D117" s="58">
        <v>0.12</v>
      </c>
      <c r="E117" s="59" t="s">
        <v>60</v>
      </c>
    </row>
    <row r="118" spans="2:5" x14ac:dyDescent="0.2">
      <c r="B118" s="59" t="s">
        <v>176</v>
      </c>
      <c r="C118" s="58">
        <v>0.12</v>
      </c>
      <c r="D118" s="58">
        <v>0.12</v>
      </c>
      <c r="E118" s="59" t="s">
        <v>60</v>
      </c>
    </row>
    <row r="119" spans="2:5" x14ac:dyDescent="0.2">
      <c r="B119" s="59" t="s">
        <v>177</v>
      </c>
      <c r="C119" s="58">
        <v>0.12</v>
      </c>
      <c r="D119" s="58">
        <v>0.12</v>
      </c>
      <c r="E119" s="59" t="s">
        <v>60</v>
      </c>
    </row>
    <row r="120" spans="2:5" x14ac:dyDescent="0.2">
      <c r="B120" s="59" t="s">
        <v>178</v>
      </c>
      <c r="C120" s="58">
        <v>0.12</v>
      </c>
      <c r="D120" s="58">
        <v>0.12</v>
      </c>
      <c r="E120" s="59" t="s">
        <v>60</v>
      </c>
    </row>
    <row r="121" spans="2:5" x14ac:dyDescent="0.2">
      <c r="B121" s="59" t="s">
        <v>179</v>
      </c>
      <c r="C121" s="58">
        <v>0.15</v>
      </c>
      <c r="D121" s="62" t="s">
        <v>208</v>
      </c>
      <c r="E121" s="59" t="s">
        <v>1</v>
      </c>
    </row>
    <row r="122" spans="2:5" x14ac:dyDescent="0.2">
      <c r="B122" s="59" t="s">
        <v>180</v>
      </c>
      <c r="C122" s="58">
        <v>0.15</v>
      </c>
      <c r="D122" s="62" t="s">
        <v>208</v>
      </c>
      <c r="E122" s="59" t="s">
        <v>1</v>
      </c>
    </row>
    <row r="123" spans="2:5" x14ac:dyDescent="0.2">
      <c r="B123" s="59" t="s">
        <v>181</v>
      </c>
      <c r="C123" s="58">
        <v>0.15</v>
      </c>
      <c r="D123" s="62" t="s">
        <v>208</v>
      </c>
      <c r="E123" s="59" t="s">
        <v>1</v>
      </c>
    </row>
    <row r="124" spans="2:5" ht="14.25" x14ac:dyDescent="0.2">
      <c r="B124" s="59" t="s">
        <v>182</v>
      </c>
      <c r="C124" s="58">
        <v>0.25</v>
      </c>
      <c r="D124" s="62" t="s">
        <v>187</v>
      </c>
      <c r="E124" s="59" t="s">
        <v>151</v>
      </c>
    </row>
    <row r="125" spans="2:5" ht="14.25" x14ac:dyDescent="0.2">
      <c r="B125" s="59" t="s">
        <v>183</v>
      </c>
      <c r="C125" s="58">
        <v>0.25</v>
      </c>
      <c r="D125" s="62" t="s">
        <v>187</v>
      </c>
      <c r="E125" s="59" t="s">
        <v>151</v>
      </c>
    </row>
    <row r="126" spans="2:5" ht="14.25" x14ac:dyDescent="0.2">
      <c r="B126" s="59" t="s">
        <v>184</v>
      </c>
      <c r="C126" s="58">
        <v>0.25</v>
      </c>
      <c r="D126" s="62" t="s">
        <v>187</v>
      </c>
      <c r="E126" s="59" t="s">
        <v>151</v>
      </c>
    </row>
    <row r="127" spans="2:5" ht="14.25" x14ac:dyDescent="0.2">
      <c r="B127" s="59" t="s">
        <v>185</v>
      </c>
      <c r="C127" s="58">
        <v>0.25</v>
      </c>
      <c r="D127" s="62" t="s">
        <v>187</v>
      </c>
      <c r="E127" s="59" t="s">
        <v>151</v>
      </c>
    </row>
    <row r="128" spans="2:5" ht="14.25" x14ac:dyDescent="0.2">
      <c r="B128" s="59" t="s">
        <v>186</v>
      </c>
      <c r="C128" s="58">
        <v>0.25</v>
      </c>
      <c r="D128" s="62" t="s">
        <v>187</v>
      </c>
      <c r="E128" s="59" t="s">
        <v>151</v>
      </c>
    </row>
    <row r="129" spans="2:5" x14ac:dyDescent="0.2">
      <c r="B129" s="59" t="s">
        <v>188</v>
      </c>
      <c r="C129" s="58">
        <v>0.18</v>
      </c>
      <c r="D129" s="58">
        <v>0.18</v>
      </c>
      <c r="E129" s="59" t="s">
        <v>191</v>
      </c>
    </row>
    <row r="130" spans="2:5" x14ac:dyDescent="0.2">
      <c r="B130" s="59" t="s">
        <v>189</v>
      </c>
      <c r="C130" s="58">
        <v>0.18</v>
      </c>
      <c r="D130" s="58">
        <v>0.18</v>
      </c>
      <c r="E130" s="59" t="s">
        <v>191</v>
      </c>
    </row>
    <row r="131" spans="2:5" x14ac:dyDescent="0.2">
      <c r="B131" s="59" t="s">
        <v>190</v>
      </c>
      <c r="C131" s="58">
        <v>0.18</v>
      </c>
      <c r="D131" s="58">
        <v>0.18</v>
      </c>
      <c r="E131" s="59" t="s">
        <v>191</v>
      </c>
    </row>
    <row r="132" spans="2:5" x14ac:dyDescent="0.2">
      <c r="B132" s="59" t="s">
        <v>192</v>
      </c>
      <c r="C132" s="58">
        <v>0.2</v>
      </c>
      <c r="D132" s="58">
        <v>0.2</v>
      </c>
      <c r="E132" s="59" t="s">
        <v>194</v>
      </c>
    </row>
    <row r="133" spans="2:5" x14ac:dyDescent="0.2">
      <c r="B133" s="59" t="s">
        <v>193</v>
      </c>
      <c r="C133" s="58">
        <v>0.2</v>
      </c>
      <c r="D133" s="58">
        <v>0.2</v>
      </c>
      <c r="E133" s="59" t="s">
        <v>194</v>
      </c>
    </row>
    <row r="134" spans="2:5" x14ac:dyDescent="0.2">
      <c r="B134" s="59" t="s">
        <v>195</v>
      </c>
      <c r="C134" s="58">
        <v>0.2</v>
      </c>
      <c r="D134" s="58">
        <v>0.2</v>
      </c>
      <c r="E134" s="59" t="s">
        <v>194</v>
      </c>
    </row>
    <row r="135" spans="2:5" x14ac:dyDescent="0.2">
      <c r="B135" s="59" t="s">
        <v>196</v>
      </c>
      <c r="C135" s="58">
        <v>0.2</v>
      </c>
      <c r="D135" s="58">
        <v>0.2</v>
      </c>
      <c r="E135" s="59" t="s">
        <v>194</v>
      </c>
    </row>
    <row r="136" spans="2:5" x14ac:dyDescent="0.2">
      <c r="B136" s="59" t="s">
        <v>197</v>
      </c>
      <c r="C136" s="58">
        <v>0.18</v>
      </c>
      <c r="D136" s="58">
        <v>0.18</v>
      </c>
      <c r="E136" s="59" t="s">
        <v>46</v>
      </c>
    </row>
    <row r="137" spans="2:5" x14ac:dyDescent="0.2">
      <c r="B137" s="59" t="s">
        <v>198</v>
      </c>
      <c r="C137" s="58">
        <v>0.18</v>
      </c>
      <c r="D137" s="58">
        <v>0.18</v>
      </c>
      <c r="E137" s="59" t="s">
        <v>46</v>
      </c>
    </row>
    <row r="138" spans="2:5" x14ac:dyDescent="0.2">
      <c r="B138" s="59" t="s">
        <v>199</v>
      </c>
      <c r="C138" s="58">
        <v>0.24</v>
      </c>
      <c r="D138" s="58">
        <v>0.24</v>
      </c>
      <c r="E138" s="59" t="s">
        <v>164</v>
      </c>
    </row>
    <row r="139" spans="2:5" x14ac:dyDescent="0.2">
      <c r="B139" s="59" t="s">
        <v>200</v>
      </c>
      <c r="C139" s="58">
        <v>0.24</v>
      </c>
      <c r="D139" s="58">
        <v>0.24</v>
      </c>
      <c r="E139" s="59" t="s">
        <v>164</v>
      </c>
    </row>
    <row r="140" spans="2:5" x14ac:dyDescent="0.2">
      <c r="B140" s="59" t="s">
        <v>201</v>
      </c>
      <c r="C140" s="58">
        <v>0.24</v>
      </c>
      <c r="D140" s="58">
        <v>0.24</v>
      </c>
      <c r="E140" s="59" t="s">
        <v>164</v>
      </c>
    </row>
    <row r="141" spans="2:5" x14ac:dyDescent="0.2">
      <c r="B141" s="59" t="s">
        <v>202</v>
      </c>
      <c r="C141" s="58">
        <v>0.24</v>
      </c>
      <c r="D141" s="58">
        <v>0.24</v>
      </c>
      <c r="E141" s="59" t="s">
        <v>164</v>
      </c>
    </row>
    <row r="142" spans="2:5" x14ac:dyDescent="0.2">
      <c r="B142" s="59" t="s">
        <v>203</v>
      </c>
      <c r="C142" s="58">
        <v>0.24</v>
      </c>
      <c r="D142" s="58">
        <v>0.24</v>
      </c>
      <c r="E142" s="59" t="s">
        <v>164</v>
      </c>
    </row>
    <row r="143" spans="2:5" x14ac:dyDescent="0.2">
      <c r="B143" s="59" t="s">
        <v>204</v>
      </c>
      <c r="C143" s="58">
        <v>0.24</v>
      </c>
      <c r="D143" s="58">
        <v>0.24</v>
      </c>
      <c r="E143" s="59" t="s">
        <v>164</v>
      </c>
    </row>
    <row r="144" spans="2:5" x14ac:dyDescent="0.2">
      <c r="B144" s="59" t="s">
        <v>205</v>
      </c>
      <c r="C144" s="58">
        <v>0.24</v>
      </c>
      <c r="D144" s="58">
        <v>0.24</v>
      </c>
      <c r="E144" s="59" t="s">
        <v>164</v>
      </c>
    </row>
    <row r="145" spans="2:5" x14ac:dyDescent="0.2">
      <c r="B145" s="59" t="s">
        <v>206</v>
      </c>
      <c r="C145" s="58">
        <v>0.12</v>
      </c>
      <c r="D145" s="58">
        <v>0.12</v>
      </c>
      <c r="E145" s="59" t="s">
        <v>72</v>
      </c>
    </row>
    <row r="146" spans="2:5" x14ac:dyDescent="0.2">
      <c r="B146" s="59" t="s">
        <v>207</v>
      </c>
      <c r="C146" s="58">
        <v>0.12</v>
      </c>
      <c r="D146" s="58">
        <v>0.12</v>
      </c>
      <c r="E146" s="59" t="s">
        <v>72</v>
      </c>
    </row>
    <row r="147" spans="2:5" x14ac:dyDescent="0.2">
      <c r="B147" s="22" t="s">
        <v>216</v>
      </c>
      <c r="C147" s="58">
        <v>0.24</v>
      </c>
      <c r="D147" s="58">
        <v>0.24</v>
      </c>
      <c r="E147" s="22" t="s">
        <v>44</v>
      </c>
    </row>
    <row r="148" spans="2:5" x14ac:dyDescent="0.2">
      <c r="B148" s="59" t="s">
        <v>215</v>
      </c>
      <c r="C148" s="58">
        <v>0.24</v>
      </c>
      <c r="D148" s="58">
        <v>0.24</v>
      </c>
      <c r="E148" s="59" t="s">
        <v>44</v>
      </c>
    </row>
    <row r="149" spans="2:5" x14ac:dyDescent="0.2">
      <c r="B149" s="22" t="s">
        <v>217</v>
      </c>
      <c r="C149" s="58">
        <v>0.24</v>
      </c>
      <c r="D149" s="58">
        <v>0.24</v>
      </c>
      <c r="E149" s="22" t="s">
        <v>44</v>
      </c>
    </row>
    <row r="150" spans="2:5" x14ac:dyDescent="0.2">
      <c r="B150" s="59" t="s">
        <v>222</v>
      </c>
      <c r="C150" s="71">
        <v>5.7000000000000002E-2</v>
      </c>
      <c r="D150" s="71">
        <v>5.7000000000000002E-2</v>
      </c>
      <c r="E150" s="59" t="s">
        <v>223</v>
      </c>
    </row>
    <row r="153" spans="2:5" x14ac:dyDescent="0.2">
      <c r="B153" s="22" t="s">
        <v>213</v>
      </c>
      <c r="C153" s="58">
        <v>1</v>
      </c>
      <c r="D153" s="58">
        <v>1</v>
      </c>
      <c r="E153" s="22" t="s">
        <v>214</v>
      </c>
    </row>
  </sheetData>
  <sheetProtection algorithmName="SHA-512" hashValue="+XZPkYAk8w6X7ZNhdKuvC880lfiI2lV+mc6FdokObziRQjD30UbkmWpihneIzFR68bhrH36V2ZPrmGQISZBvww==" saltValue="4eNRgu6XH3eI1gYyVRNMP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Qualabtoleranzen&amp;Einheiten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2024-09-23T13:31:46Z</cp:lastPrinted>
  <dcterms:created xsi:type="dcterms:W3CDTF">2005-09-09T12:29:27Z</dcterms:created>
  <dcterms:modified xsi:type="dcterms:W3CDTF">2024-12-19T08:33:11Z</dcterms:modified>
</cp:coreProperties>
</file>